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cuments\FINANCIJSKI PLANOVI DJEČJEG VRTIĆA\FINANCIJSKI PLAN VRTIĆA ZA 2025\1. Izmjene i dopune financijskog plana\"/>
    </mc:Choice>
  </mc:AlternateContent>
  <bookViews>
    <workbookView xWindow="0" yWindow="0" windowWidth="28800" windowHeight="12135" activeTab="1"/>
  </bookViews>
  <sheets>
    <sheet name="opći dio 2025 - 2027." sheetId="3" r:id="rId1"/>
    <sheet name="posebni dio 2025. - 2027." sheetId="1" r:id="rId2"/>
    <sheet name="List1" sheetId="4" r:id="rId3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6" i="1" l="1"/>
  <c r="E139" i="3"/>
  <c r="D138" i="3"/>
  <c r="D137" i="3" s="1"/>
  <c r="C138" i="3"/>
  <c r="D101" i="3"/>
  <c r="C101" i="3"/>
  <c r="D84" i="3"/>
  <c r="C84" i="3"/>
  <c r="E7" i="1"/>
  <c r="F7" i="1"/>
  <c r="D7" i="1"/>
  <c r="F8" i="1"/>
  <c r="E8" i="1"/>
  <c r="D8" i="1"/>
  <c r="F9" i="1"/>
  <c r="E9" i="1"/>
  <c r="D9" i="1"/>
  <c r="F10" i="1"/>
  <c r="E10" i="1"/>
  <c r="D10" i="1"/>
  <c r="F16" i="1"/>
  <c r="D16" i="1"/>
  <c r="F17" i="1"/>
  <c r="E17" i="1"/>
  <c r="D17" i="1"/>
  <c r="E45" i="1"/>
  <c r="D45" i="1"/>
  <c r="D50" i="1"/>
  <c r="E50" i="1"/>
  <c r="D46" i="1"/>
  <c r="D41" i="1"/>
  <c r="D37" i="1"/>
  <c r="D30" i="1"/>
  <c r="D26" i="1"/>
  <c r="E26" i="1"/>
  <c r="F18" i="1"/>
  <c r="D18" i="1"/>
  <c r="E18" i="1"/>
  <c r="F19" i="1"/>
  <c r="E19" i="1"/>
  <c r="E138" i="3" l="1"/>
  <c r="C137" i="3"/>
  <c r="E137" i="3" s="1"/>
  <c r="E11" i="1" l="1"/>
  <c r="F11" i="1"/>
  <c r="D11" i="1"/>
  <c r="E59" i="1"/>
  <c r="E58" i="1" s="1"/>
  <c r="E60" i="1"/>
  <c r="F60" i="1" s="1"/>
  <c r="F61" i="1"/>
  <c r="D55" i="1"/>
  <c r="E52" i="1"/>
  <c r="F52" i="1" s="1"/>
  <c r="F53" i="1"/>
  <c r="E48" i="1"/>
  <c r="E47" i="1" s="1"/>
  <c r="E46" i="1" s="1"/>
  <c r="F49" i="1"/>
  <c r="E43" i="1"/>
  <c r="F43" i="1" s="1"/>
  <c r="F44" i="1"/>
  <c r="E39" i="1"/>
  <c r="E38" i="1" s="1"/>
  <c r="E14" i="1" s="1"/>
  <c r="F40" i="1"/>
  <c r="E32" i="1"/>
  <c r="F32" i="1" s="1"/>
  <c r="F36" i="1"/>
  <c r="F35" i="1"/>
  <c r="F34" i="1"/>
  <c r="F33" i="1"/>
  <c r="E28" i="1"/>
  <c r="E27" i="1" s="1"/>
  <c r="F29" i="1"/>
  <c r="E24" i="1"/>
  <c r="E23" i="1" s="1"/>
  <c r="F25" i="1"/>
  <c r="E20" i="1"/>
  <c r="F20" i="1" s="1"/>
  <c r="F22" i="1"/>
  <c r="F21" i="1"/>
  <c r="D54" i="1"/>
  <c r="D15" i="1"/>
  <c r="D14" i="1"/>
  <c r="D13" i="1"/>
  <c r="D12" i="1"/>
  <c r="C93" i="3"/>
  <c r="C91" i="3"/>
  <c r="D61" i="3"/>
  <c r="C61" i="3"/>
  <c r="D72" i="3"/>
  <c r="C72" i="3"/>
  <c r="E57" i="1" l="1"/>
  <c r="F58" i="1"/>
  <c r="F59" i="1"/>
  <c r="F54" i="1" s="1"/>
  <c r="E42" i="1"/>
  <c r="E15" i="1" s="1"/>
  <c r="E54" i="1"/>
  <c r="F48" i="1"/>
  <c r="F39" i="1"/>
  <c r="F45" i="1"/>
  <c r="F46" i="1"/>
  <c r="F38" i="1"/>
  <c r="F14" i="1" s="1"/>
  <c r="F47" i="1"/>
  <c r="E51" i="1"/>
  <c r="F28" i="1"/>
  <c r="F27" i="1" s="1"/>
  <c r="F12" i="1" s="1"/>
  <c r="E12" i="1"/>
  <c r="F23" i="1"/>
  <c r="F24" i="1"/>
  <c r="E31" i="1"/>
  <c r="E37" i="1"/>
  <c r="F37" i="1" s="1"/>
  <c r="E41" i="1"/>
  <c r="F41" i="1" s="1"/>
  <c r="F42" i="1" l="1"/>
  <c r="F15" i="1" s="1"/>
  <c r="F26" i="1"/>
  <c r="E56" i="1"/>
  <c r="F57" i="1"/>
  <c r="F50" i="1"/>
  <c r="F51" i="1"/>
  <c r="E13" i="1"/>
  <c r="E30" i="1"/>
  <c r="F30" i="1" s="1"/>
  <c r="F31" i="1"/>
  <c r="F56" i="1" l="1"/>
  <c r="F55" i="1" s="1"/>
  <c r="E55" i="1"/>
  <c r="F13" i="1"/>
  <c r="E38" i="3" l="1"/>
  <c r="D48" i="3" l="1"/>
  <c r="E20" i="3"/>
  <c r="E47" i="3"/>
  <c r="E46" i="3"/>
  <c r="E45" i="3"/>
  <c r="E48" i="3" l="1"/>
  <c r="E121" i="3"/>
  <c r="E111" i="3"/>
  <c r="E109" i="3"/>
  <c r="E107" i="3"/>
  <c r="E105" i="3"/>
  <c r="E103" i="3"/>
  <c r="E101" i="3" s="1"/>
  <c r="E102" i="3"/>
  <c r="D93" i="3"/>
  <c r="E93" i="3" s="1"/>
  <c r="D91" i="3"/>
  <c r="E91" i="3" s="1"/>
  <c r="D89" i="3"/>
  <c r="D87" i="3"/>
  <c r="E94" i="3"/>
  <c r="E92" i="3"/>
  <c r="E90" i="3"/>
  <c r="E88" i="3"/>
  <c r="E86" i="3"/>
  <c r="E85" i="3"/>
  <c r="E84" i="3" s="1"/>
  <c r="E78" i="3"/>
  <c r="E74" i="3"/>
  <c r="E75" i="3"/>
  <c r="E76" i="3"/>
  <c r="E73" i="3"/>
  <c r="D22" i="3"/>
  <c r="C22" i="3"/>
  <c r="E63" i="3"/>
  <c r="E64" i="3"/>
  <c r="E65" i="3"/>
  <c r="E66" i="3"/>
  <c r="E62" i="3"/>
  <c r="D60" i="3"/>
  <c r="D19" i="3" s="1"/>
  <c r="C77" i="3"/>
  <c r="C23" i="3" s="1"/>
  <c r="E61" i="3" l="1"/>
  <c r="E60" i="3" s="1"/>
  <c r="E72" i="3"/>
  <c r="C120" i="3" l="1"/>
  <c r="D120" i="3"/>
  <c r="D119" i="3" s="1"/>
  <c r="C110" i="3"/>
  <c r="D110" i="3"/>
  <c r="C108" i="3"/>
  <c r="D108" i="3"/>
  <c r="C106" i="3"/>
  <c r="D106" i="3"/>
  <c r="C104" i="3"/>
  <c r="D104" i="3"/>
  <c r="C89" i="3"/>
  <c r="E89" i="3" s="1"/>
  <c r="C87" i="3"/>
  <c r="E87" i="3" s="1"/>
  <c r="E108" i="3" l="1"/>
  <c r="E110" i="3"/>
  <c r="E104" i="3"/>
  <c r="C119" i="3"/>
  <c r="E119" i="3" s="1"/>
  <c r="E120" i="3"/>
  <c r="C83" i="3"/>
  <c r="E106" i="3"/>
  <c r="D83" i="3"/>
  <c r="D100" i="3"/>
  <c r="C100" i="3"/>
  <c r="E100" i="3" l="1"/>
  <c r="E83" i="3"/>
  <c r="C48" i="3"/>
  <c r="C32" i="3"/>
  <c r="D32" i="3"/>
  <c r="E32" i="3"/>
  <c r="D77" i="3"/>
  <c r="C21" i="3"/>
  <c r="E22" i="3"/>
  <c r="C60" i="3"/>
  <c r="E77" i="3" l="1"/>
  <c r="E71" i="3" s="1"/>
  <c r="D23" i="3"/>
  <c r="C19" i="3"/>
  <c r="E19" i="3" s="1"/>
  <c r="E18" i="3" s="1"/>
  <c r="D18" i="3"/>
  <c r="C71" i="3"/>
  <c r="D71" i="3"/>
  <c r="E23" i="3" l="1"/>
  <c r="E21" i="3" s="1"/>
  <c r="E24" i="3" s="1"/>
  <c r="E33" i="3" s="1"/>
  <c r="E39" i="3" s="1"/>
  <c r="E40" i="3" s="1"/>
  <c r="D21" i="3"/>
  <c r="D24" i="3" s="1"/>
  <c r="D33" i="3" s="1"/>
  <c r="D39" i="3" s="1"/>
  <c r="D40" i="3" s="1"/>
  <c r="C18" i="3"/>
  <c r="C24" i="3" s="1"/>
  <c r="C33" i="3" l="1"/>
  <c r="C39" i="3" s="1"/>
  <c r="C40" i="3" s="1"/>
</calcChain>
</file>

<file path=xl/sharedStrings.xml><?xml version="1.0" encoding="utf-8"?>
<sst xmlns="http://schemas.openxmlformats.org/spreadsheetml/2006/main" count="279" uniqueCount="159">
  <si>
    <t xml:space="preserve">  </t>
  </si>
  <si>
    <t>SVEUKUPNO RASHODI / IZDACI</t>
  </si>
  <si>
    <t>3</t>
  </si>
  <si>
    <t>Rashodi poslovanja</t>
  </si>
  <si>
    <t>32</t>
  </si>
  <si>
    <t>Materijalni rashodi</t>
  </si>
  <si>
    <t>38</t>
  </si>
  <si>
    <t>Ostali rashodi</t>
  </si>
  <si>
    <t>4</t>
  </si>
  <si>
    <t>Rashodi za nabavu nefinancijske imovine</t>
  </si>
  <si>
    <t>42</t>
  </si>
  <si>
    <t>Rashodi za nabavu proizvedene dugotrajne imovine</t>
  </si>
  <si>
    <t>31</t>
  </si>
  <si>
    <t>Rashodi za zaposlene</t>
  </si>
  <si>
    <t>34</t>
  </si>
  <si>
    <t>Financijski rashodi</t>
  </si>
  <si>
    <t xml:space="preserve">II. POSEBNI DIO </t>
  </si>
  <si>
    <t>Šifra-
Programska
Program
Projekt/
Aktivnost
broj konta</t>
  </si>
  <si>
    <t xml:space="preserve">
VRSTA RASHODA / IZDATKA</t>
  </si>
  <si>
    <t>6</t>
  </si>
  <si>
    <t>Prihodi poslovanja</t>
  </si>
  <si>
    <t>65</t>
  </si>
  <si>
    <t>Prihodi od upravnih i administrativnih pristojbi, pristojbi po posebnim propisima i naknada</t>
  </si>
  <si>
    <t>63</t>
  </si>
  <si>
    <t>Pomoći iz inozemstva i od subjekata unutar općeg proračuna</t>
  </si>
  <si>
    <t>I. OPĆI DIO</t>
  </si>
  <si>
    <t>Članak 1.</t>
  </si>
  <si>
    <t xml:space="preserve">    PRIHODI UKUPNO</t>
  </si>
  <si>
    <t xml:space="preserve">    RASHODI UKUPNO</t>
  </si>
  <si>
    <t xml:space="preserve">    RAZLIKA - VIŠAK/MANJAK</t>
  </si>
  <si>
    <t xml:space="preserve">    NETO FINANCIRANJE</t>
  </si>
  <si>
    <t>Članak 2.</t>
  </si>
  <si>
    <t>A. RAČUN PRIHODA I RASHODA</t>
  </si>
  <si>
    <t>Članak 3.</t>
  </si>
  <si>
    <t>66</t>
  </si>
  <si>
    <t>Prihodi od prodaje proizvoda i robe te pruženih usluga i prihodi od donacija</t>
  </si>
  <si>
    <t>Članak 7.</t>
  </si>
  <si>
    <t>III. ZAVRŠNA ODREDBA</t>
  </si>
  <si>
    <t>67</t>
  </si>
  <si>
    <t>Prihodi iz nadležnog proračuna i od HZZO-a temeljem ugovornih obveza</t>
  </si>
  <si>
    <t>Program 1001 REDOVNI PROGRAM ODGOJA, NAOBRAZBE I SKRBI</t>
  </si>
  <si>
    <t>Aktivnost A100001 ODGOJNO I TEHNIČKO OSOBLJE, JASLICE I VRTIĆ</t>
  </si>
  <si>
    <t>Kapitalni projekt K100001 OPREMANJE DJEČJEG VRTIĆA"PČELICA"MOLVE</t>
  </si>
  <si>
    <t>Članak 8.</t>
  </si>
  <si>
    <t>68</t>
  </si>
  <si>
    <t xml:space="preserve">Kazne, upravne mjere i ostali prihodi                                                               </t>
  </si>
  <si>
    <t>Razred</t>
  </si>
  <si>
    <t>Skupina</t>
  </si>
  <si>
    <t>Tablica 2. Rashodi poslovanja i rashodi za nabavu nefinancijske imovine prema ekonomskoj klasifikaciji</t>
  </si>
  <si>
    <t>Brojčana</t>
  </si>
  <si>
    <t>oznaka</t>
  </si>
  <si>
    <t xml:space="preserve">Naziv </t>
  </si>
  <si>
    <t>Izvor 1. OPĆI PRIHODI I PRIMICI</t>
  </si>
  <si>
    <t>1.1. PRIHODI IZ PRORAČUNA</t>
  </si>
  <si>
    <t>1.3. OSTALI PRIHODI</t>
  </si>
  <si>
    <t xml:space="preserve">Izvor 3. VLASTITI PRIHODI </t>
  </si>
  <si>
    <t xml:space="preserve">3.2. PRIHODI OD PRUŽENIH USLUGA </t>
  </si>
  <si>
    <t>Izvor 4. PRIHODI ZA POSEBNE NAMJENE</t>
  </si>
  <si>
    <t xml:space="preserve">4.7. PRIHODI PO POSEBNIM PROPISIMA </t>
  </si>
  <si>
    <t>Izvor 5. POMOĆI</t>
  </si>
  <si>
    <t xml:space="preserve">5.8. POMOĆI OD MINISTARSTVA ZNANOSTI I OBRAZOVANJA </t>
  </si>
  <si>
    <t>Izvor 6. DONACIJE</t>
  </si>
  <si>
    <t>6.1. TEKUĆE DONACIJE</t>
  </si>
  <si>
    <t>Tablica 5. Rashodi prema funkcijskoj klasifikaciji</t>
  </si>
  <si>
    <t>UKUPNO RASHODI</t>
  </si>
  <si>
    <t>09 Obrazovanje</t>
  </si>
  <si>
    <t>091 Predškolsko i osnovno obrazovanje</t>
  </si>
  <si>
    <t>UKUPNO PRIHODI</t>
  </si>
  <si>
    <t xml:space="preserve">UKUPNO RASHODI </t>
  </si>
  <si>
    <t xml:space="preserve">UKUPNO PRIHODI </t>
  </si>
  <si>
    <t>Naziv prihoda</t>
  </si>
  <si>
    <t>Naziv rashoda</t>
  </si>
  <si>
    <t>EUR</t>
  </si>
  <si>
    <t>7   Prihodi od prodaje nefinancijske imovine</t>
  </si>
  <si>
    <t>3   Rashodi poslovanja</t>
  </si>
  <si>
    <t>4   Rashodi za nabavu nefinancijske imovine</t>
  </si>
  <si>
    <t>5  Izdaci za financijsku imovinu i otplate zajmova</t>
  </si>
  <si>
    <t>8  Primici od financijske imovine i zaduživanja</t>
  </si>
  <si>
    <t xml:space="preserve">    VIŠAK/MANJAK + NETO FINANCIRANJE</t>
  </si>
  <si>
    <t>PRIJENOS VIŠKA / MANJKA IZ PRETHODNE(IH) GODINE</t>
  </si>
  <si>
    <t>PRIJENOS VIŠKA / MANJKA U SLJEDEĆE RAZDOBLJE</t>
  </si>
  <si>
    <t>VIŠAK / MANJAK + NETO FINANCIRANJE + PRIJENOS VIŠKA / MANJKA
IZ PRETHODNE(IH) GODINE - PRIJENOS VIŠKA / MANJKA U SLJEDEĆE
RAZDOBLJE</t>
  </si>
  <si>
    <t>VIŠAK / MANJAK IZ PRETHODNE(IH) GODINE KOJI ĆE SE RASPOREDITI / POKRITI</t>
  </si>
  <si>
    <t>VIŠAK / MANJAK TEKUĆE GODINE</t>
  </si>
  <si>
    <t>A. SAŽETAK RAČUNA PRIHODA I RASHODA</t>
  </si>
  <si>
    <t>B. SAŽETAK RAČUNA FINANCIRANJA</t>
  </si>
  <si>
    <t>C. PRENESENI VIŠAK ILI PRENESENI MANJAK</t>
  </si>
  <si>
    <t>D. VIŠEGODIŠNJI PLAN URAVNOTEŽENJA</t>
  </si>
  <si>
    <t>6   Prihodi poslovanja</t>
  </si>
  <si>
    <t>Tablica 3. Prihodi poslovanja prema izvorima financiranja</t>
  </si>
  <si>
    <t>Članak 4.</t>
  </si>
  <si>
    <t xml:space="preserve">Članak 5. </t>
  </si>
  <si>
    <t>Članak 9.</t>
  </si>
  <si>
    <t>9</t>
  </si>
  <si>
    <t>Vlastiti izvori</t>
  </si>
  <si>
    <t>92</t>
  </si>
  <si>
    <t>Rezultat poslovanja</t>
  </si>
  <si>
    <t>Naredbodavac za izvršenje Financijskog plana je ravnatelju skladu s ovlaštenjima utvrđenim Statutom.</t>
  </si>
  <si>
    <t>Članak 10.</t>
  </si>
  <si>
    <t xml:space="preserve">UPRAVNO VIJEĆE DJEČJEG VRTIĆA "PČELICA" MOLVE </t>
  </si>
  <si>
    <t>POVEĆANJE/
SMANJENJE</t>
  </si>
  <si>
    <t xml:space="preserve">Primici i izdaci prema ekonomskoj klasifikaciji i prema izvorima financiranja nisu planirani u B. Računu financiranja pa isti nisu </t>
  </si>
  <si>
    <t>ni tablično iskazani.</t>
  </si>
  <si>
    <t>Tablica 1. Prihodi poslovanja prema ekonomskoj klasifikaciji                                                                                                                                                                                                                               EUR</t>
  </si>
  <si>
    <t>Tablica 4. Rashodi poslovanja i rashodi za nabavu nefinancijske imovine prema izvorima financiranja</t>
  </si>
  <si>
    <t xml:space="preserve">Na temelju članka 38. Zakona o proračunu („Narodne Novine “ broj 144/21.), članka 36. Zakona o ustanovama (Narodne novine broj: 76/93, </t>
  </si>
  <si>
    <t xml:space="preserve">29/97, 47/99, 35/08, 127/19. i 151/22.) i članka 50. Statuta Dječjeg vrtića "Pčelica" Molve  (KLASA: 012-03/13-01/01, URBROJ: 2137-70-13-5 od </t>
  </si>
  <si>
    <t>30. listopada 2013. godine,  KLASA: 012-03/14-01/01, URBROJ: 2137-70-14-5 od 19. svibnja 2014. godine, KLASA:012-03/14-01/02,</t>
  </si>
  <si>
    <t xml:space="preserve">URBROJ: 2137-70-14-4 od 23. prosinca 2014. godine i KLASA:601-02/22-01/32, URBROJ: 2137-70-23 od 18. siječnja 2023. godine), Upravno vijeće </t>
  </si>
  <si>
    <t xml:space="preserve"> i tablica 4.) planirani u A. Računu prihoda i rashoda mijenjaju se kako slijedi:</t>
  </si>
  <si>
    <t>U članku 2. Prihodi i rashodi prema ekonomskoj klasifikaciji ( Tablica 1. i tablica 2.) i prema izvorima financiranja (Tablica 3.</t>
  </si>
  <si>
    <t>U članku 3. Rashodi prema funkcijskoj klasifikaciji ( Tablica 5.) planirani u A. Računu prihoda i rashoda mijenjaju se kako slijedi:</t>
  </si>
  <si>
    <t>višegodišnjeg plana uravnoteženja.</t>
  </si>
  <si>
    <t>Financijski plan smatra se usvojenim ako ga Upravno vijeće Dječjeg vrtića „Pčelica“ donese većinom glasova, uz suglasnost Općinskog</t>
  </si>
  <si>
    <t>PREDSJEDNICA:</t>
  </si>
  <si>
    <t>Valentina Kovaček</t>
  </si>
  <si>
    <t>ZA 2025. GODINU I PROJEKCIJE ZA 2026. I 2027. GODINU</t>
  </si>
  <si>
    <t xml:space="preserve">U Financijskom planu Dječjeg vrtića "Pčelica" Molve za 2025. godinu i projekcijama za 2026. i 2027. godinu ( KLASA: 400-02/24-01/2, </t>
  </si>
  <si>
    <t>URBROJ: 2137-70-24-3 od 15.listopada 2024.godine (u daljnjem tekstu: Financijski plan) u članku 1. mijenjaju se:</t>
  </si>
  <si>
    <t>NOVI PLAN
ZA 2025.</t>
  </si>
  <si>
    <t>Proračun za 2025.</t>
  </si>
  <si>
    <t xml:space="preserve">Plan za 2025.
</t>
  </si>
  <si>
    <t xml:space="preserve">Plan za 
2025.
</t>
  </si>
  <si>
    <t xml:space="preserve">
Plan za 
2025.
</t>
  </si>
  <si>
    <t xml:space="preserve">Razdjel 002 </t>
  </si>
  <si>
    <t>JEDINSTVENI UPRAVNI ODJEL</t>
  </si>
  <si>
    <t xml:space="preserve">GLAVA 00209 </t>
  </si>
  <si>
    <t xml:space="preserve">JAVNE USTANOVE PREDŠKOLSKOG ODGOJA </t>
  </si>
  <si>
    <t xml:space="preserve">28102 (RKP) </t>
  </si>
  <si>
    <t>DJEČJI VRTIĆ "PČELICA"MOLVE</t>
  </si>
  <si>
    <t>Rashodi za donacije, kazne, naknade šteta i kapitalne pomoći</t>
  </si>
  <si>
    <t xml:space="preserve">Program 1002 POKRIĆE MANJKA IZ PRETHODNE GODINE </t>
  </si>
  <si>
    <t>Aktivnost A100001 POKRIĆE MANJKA IZ PRETHODNE GODINE</t>
  </si>
  <si>
    <t>Izvor 1.1. PRIHODI ZA POSEBNE NAMJENE</t>
  </si>
  <si>
    <t xml:space="preserve">Preneseni manjak poslovanja u 2025. godini  iz prethodne godine iznosi 2.760,00 eura i u cijelosti se planira podmiriti u jednoj proračunskoj </t>
  </si>
  <si>
    <t xml:space="preserve">(2025.)godini. Sukladno navedenom, vrtić nije u obvezi postupiti po članku 37. Zakona o proračunu ( Narodne novine 144/21.) u svezi izrade </t>
  </si>
  <si>
    <t>Općinskog vijeća Općine Molve i pod uvjetom da je isti sadržan u Proračunu Općine Molve za 2025. i projekcijama za 2026. i 2027. godinu.</t>
  </si>
  <si>
    <t xml:space="preserve">Obrazloženje izmjena i dopuna financijskog plana Dječjeg vrtića „Pčelica“ Molve za 2025. godinu čini sastavni dio ovog financijskog plana. </t>
  </si>
  <si>
    <t>Ove izmjene i dopune financijskog plana stupaju na snagu danom objave na oglasnoj ploči Dječjeg vrtića "Pčelica" Molve.</t>
  </si>
  <si>
    <t>KLASA: 400-02/24-01/2</t>
  </si>
  <si>
    <t>U Molvama, 25. srpnja 2025.godine</t>
  </si>
  <si>
    <t>po izvorima financiranja i ekonomskoj klasifikaciji na razini skupine u programe koji se sastoje od aktivnosti i projekata kako slijedi:</t>
  </si>
  <si>
    <t xml:space="preserve">I. IZMJENE i DOPUNE FINANCIJSKOG PLANA DJEČJEG VRTIĆA "PČELICA" MOLVE </t>
  </si>
  <si>
    <t>slijedi:</t>
  </si>
  <si>
    <t xml:space="preserve">Povećanje/
smanjenje </t>
  </si>
  <si>
    <t>Novi plan
za 2025.</t>
  </si>
  <si>
    <t>BROJ 
KONTA</t>
  </si>
  <si>
    <t>Naziv</t>
  </si>
  <si>
    <t xml:space="preserve">Vlastiti izvori                                                                                     </t>
  </si>
  <si>
    <t xml:space="preserve">Rezultat poslovanja                                                                                 </t>
  </si>
  <si>
    <t xml:space="preserve">Rezultat poslovanja                                                                           </t>
  </si>
  <si>
    <t xml:space="preserve">Raspoloživa sredstva iz prethodnih godina ( višak/manjak prihoda) prema ekonomskoj klasifikaciji ( tablica 6.) planirana su kako </t>
  </si>
  <si>
    <t xml:space="preserve">Tablica 6. Raspoloživa sredstva iz prethodnih godina ( višak/manjak prihoda) prema ekonomskoj klasifikaciji </t>
  </si>
  <si>
    <t>C.     PRENESENI VIŠAK ILI PRENESENI MANJAK</t>
  </si>
  <si>
    <t xml:space="preserve">Članak 6. </t>
  </si>
  <si>
    <t xml:space="preserve">         U članku 6. iznos "494.928,00" zamjenjuje se iznosom "510.988,00"te se provode izmjene i dopune rashoda i izdataka raspoređenih</t>
  </si>
  <si>
    <t xml:space="preserve">Dječjeg vrtića „Pčelica“ Molve, na 39. sjednici održanoj 25.srpnja 2025. godine donijelo je </t>
  </si>
  <si>
    <t>Članak 11.</t>
  </si>
  <si>
    <t>URBROJ: 2137-70-25-9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</si>
</sst>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2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</font>
    <font>
      <sz val="11"/>
      <color rgb="FF000000"/>
      <name val="Calibri"/>
      <family val="2"/>
      <scheme val="minor"/>
    </font>
    <font>
      <sz val="11"/>
      <name val="Calibri"/>
      <family val="2"/>
      <charset val="238"/>
    </font>
    <font>
      <sz val="9"/>
      <name val="Arial"/>
      <family val="2"/>
      <charset val="238"/>
    </font>
    <font>
      <sz val="9"/>
      <color theme="1"/>
      <name val="Arial"/>
      <family val="2"/>
      <charset val="238"/>
    </font>
    <font>
      <sz val="11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rgb="FF000000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1"/>
      <color rgb="FF000000"/>
      <name val="Calibri"/>
      <family val="2"/>
      <charset val="238"/>
      <scheme val="minor"/>
    </font>
    <font>
      <b/>
      <sz val="10"/>
      <color rgb="FF000000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rgb="FF000000"/>
      <name val="Calibri"/>
      <family val="2"/>
      <scheme val="minor"/>
    </font>
    <font>
      <b/>
      <sz val="10"/>
      <color rgb="FF000000"/>
      <name val="Calibri"/>
      <family val="2"/>
      <charset val="238"/>
      <scheme val="minor"/>
    </font>
    <font>
      <sz val="9"/>
      <color rgb="FF000000"/>
      <name val="Arial"/>
      <family val="2"/>
      <charset val="238"/>
    </font>
    <font>
      <sz val="1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color indexed="8"/>
      <name val="Calibri"/>
      <family val="2"/>
      <charset val="238"/>
      <scheme val="minor"/>
    </font>
    <font>
      <b/>
      <sz val="9"/>
      <name val="Arial"/>
      <family val="2"/>
      <charset val="238"/>
    </font>
    <font>
      <b/>
      <sz val="10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</fonts>
  <fills count="1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indexed="18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indexed="43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2" fillId="0" borderId="0"/>
    <xf numFmtId="0" fontId="4" fillId="0" borderId="0"/>
    <xf numFmtId="0" fontId="1" fillId="0" borderId="0"/>
  </cellStyleXfs>
  <cellXfs count="169">
    <xf numFmtId="0" fontId="3" fillId="0" borderId="0" xfId="0" applyFont="1" applyFill="1" applyBorder="1"/>
    <xf numFmtId="0" fontId="5" fillId="0" borderId="0" xfId="0" applyFont="1" applyFill="1" applyBorder="1"/>
    <xf numFmtId="0" fontId="6" fillId="0" borderId="0" xfId="0" applyFont="1" applyFill="1" applyBorder="1"/>
    <xf numFmtId="0" fontId="7" fillId="0" borderId="0" xfId="0" applyFont="1"/>
    <xf numFmtId="0" fontId="8" fillId="0" borderId="0" xfId="0" applyFont="1" applyFill="1" applyBorder="1"/>
    <xf numFmtId="0" fontId="9" fillId="0" borderId="0" xfId="0" applyFont="1" applyFill="1" applyBorder="1"/>
    <xf numFmtId="0" fontId="10" fillId="0" borderId="0" xfId="1" applyFont="1"/>
    <xf numFmtId="0" fontId="12" fillId="0" borderId="0" xfId="0" applyFont="1"/>
    <xf numFmtId="0" fontId="11" fillId="0" borderId="0" xfId="1" applyFont="1"/>
    <xf numFmtId="0" fontId="14" fillId="0" borderId="0" xfId="1" applyFont="1" applyAlignment="1">
      <alignment horizontal="left" wrapText="1"/>
    </xf>
    <xf numFmtId="4" fontId="14" fillId="0" borderId="0" xfId="1" applyNumberFormat="1" applyFont="1" applyAlignment="1">
      <alignment wrapText="1"/>
    </xf>
    <xf numFmtId="0" fontId="7" fillId="0" borderId="0" xfId="0" applyFont="1" applyFill="1"/>
    <xf numFmtId="0" fontId="13" fillId="0" borderId="0" xfId="1" applyFont="1" applyAlignment="1">
      <alignment horizontal="right"/>
    </xf>
    <xf numFmtId="0" fontId="11" fillId="0" borderId="0" xfId="1" applyFont="1" applyAlignment="1"/>
    <xf numFmtId="0" fontId="16" fillId="0" borderId="0" xfId="0" applyFont="1" applyAlignment="1">
      <alignment wrapText="1"/>
    </xf>
    <xf numFmtId="0" fontId="17" fillId="6" borderId="0" xfId="0" applyFont="1" applyFill="1"/>
    <xf numFmtId="0" fontId="0" fillId="0" borderId="0" xfId="0" applyAlignment="1">
      <alignment wrapText="1"/>
    </xf>
    <xf numFmtId="4" fontId="16" fillId="0" borderId="0" xfId="0" applyNumberFormat="1" applyFont="1" applyFill="1"/>
    <xf numFmtId="0" fontId="13" fillId="0" borderId="0" xfId="1" applyFont="1" applyAlignment="1"/>
    <xf numFmtId="0" fontId="14" fillId="0" borderId="0" xfId="1" applyFont="1" applyAlignment="1"/>
    <xf numFmtId="0" fontId="15" fillId="0" borderId="0" xfId="0" applyFont="1"/>
    <xf numFmtId="0" fontId="13" fillId="0" borderId="0" xfId="1" applyFont="1"/>
    <xf numFmtId="0" fontId="13" fillId="0" borderId="0" xfId="1" applyFont="1" applyFill="1"/>
    <xf numFmtId="4" fontId="13" fillId="0" borderId="0" xfId="1" applyNumberFormat="1" applyFont="1" applyFill="1" applyAlignment="1">
      <alignment wrapText="1"/>
    </xf>
    <xf numFmtId="0" fontId="11" fillId="0" borderId="0" xfId="0" applyFont="1"/>
    <xf numFmtId="4" fontId="13" fillId="0" borderId="0" xfId="1" applyNumberFormat="1" applyFont="1" applyAlignment="1">
      <alignment wrapText="1"/>
    </xf>
    <xf numFmtId="0" fontId="13" fillId="0" borderId="0" xfId="1" applyFont="1" applyFill="1" applyAlignment="1">
      <alignment wrapText="1"/>
    </xf>
    <xf numFmtId="0" fontId="13" fillId="0" borderId="0" xfId="1" applyFont="1" applyAlignment="1">
      <alignment wrapText="1"/>
    </xf>
    <xf numFmtId="0" fontId="18" fillId="0" borderId="0" xfId="0" applyFont="1" applyFill="1" applyBorder="1"/>
    <xf numFmtId="0" fontId="13" fillId="0" borderId="0" xfId="0" applyFont="1" applyFill="1"/>
    <xf numFmtId="0" fontId="13" fillId="0" borderId="0" xfId="0" applyFont="1" applyFill="1" applyAlignment="1">
      <alignment horizontal="center"/>
    </xf>
    <xf numFmtId="0" fontId="13" fillId="3" borderId="0" xfId="0" applyFont="1" applyFill="1"/>
    <xf numFmtId="0" fontId="13" fillId="5" borderId="0" xfId="1" applyFont="1" applyFill="1" applyAlignment="1">
      <alignment horizontal="center" wrapText="1"/>
    </xf>
    <xf numFmtId="0" fontId="18" fillId="0" borderId="0" xfId="0" applyFont="1" applyFill="1" applyBorder="1" applyAlignment="1">
      <alignment horizontal="left"/>
    </xf>
    <xf numFmtId="0" fontId="19" fillId="0" borderId="0" xfId="0" applyFont="1" applyFill="1" applyBorder="1"/>
    <xf numFmtId="0" fontId="19" fillId="2" borderId="1" xfId="2" applyNumberFormat="1" applyFont="1" applyFill="1" applyBorder="1" applyAlignment="1">
      <alignment vertical="center" wrapText="1" readingOrder="1"/>
    </xf>
    <xf numFmtId="0" fontId="19" fillId="2" borderId="2" xfId="2" applyNumberFormat="1" applyFont="1" applyFill="1" applyBorder="1" applyAlignment="1">
      <alignment horizontal="center" vertical="center" wrapText="1" readingOrder="1"/>
    </xf>
    <xf numFmtId="0" fontId="19" fillId="0" borderId="0" xfId="2" applyFont="1" applyFill="1" applyBorder="1"/>
    <xf numFmtId="0" fontId="18" fillId="0" borderId="0" xfId="2" applyFont="1" applyFill="1" applyBorder="1"/>
    <xf numFmtId="0" fontId="19" fillId="0" borderId="0" xfId="0" applyFont="1" applyFill="1" applyBorder="1" applyAlignment="1"/>
    <xf numFmtId="4" fontId="0" fillId="0" borderId="0" xfId="0" applyNumberFormat="1"/>
    <xf numFmtId="0" fontId="13" fillId="5" borderId="0" xfId="1" applyFont="1" applyFill="1" applyAlignment="1">
      <alignment horizontal="center" vertical="top" wrapText="1"/>
    </xf>
    <xf numFmtId="4" fontId="16" fillId="0" borderId="0" xfId="0" applyNumberFormat="1" applyFont="1"/>
    <xf numFmtId="0" fontId="17" fillId="0" borderId="0" xfId="0" applyFont="1" applyFill="1"/>
    <xf numFmtId="4" fontId="17" fillId="0" borderId="0" xfId="0" applyNumberFormat="1" applyFont="1" applyFill="1"/>
    <xf numFmtId="0" fontId="16" fillId="10" borderId="0" xfId="0" applyFont="1" applyFill="1" applyAlignment="1">
      <alignment wrapText="1"/>
    </xf>
    <xf numFmtId="4" fontId="16" fillId="10" borderId="0" xfId="0" applyNumberFormat="1" applyFont="1" applyFill="1"/>
    <xf numFmtId="4" fontId="16" fillId="11" borderId="0" xfId="0" applyNumberFormat="1" applyFont="1" applyFill="1"/>
    <xf numFmtId="4" fontId="16" fillId="13" borderId="0" xfId="0" applyNumberFormat="1" applyFont="1" applyFill="1"/>
    <xf numFmtId="0" fontId="16" fillId="13" borderId="0" xfId="0" applyFont="1" applyFill="1" applyAlignment="1">
      <alignment wrapText="1"/>
    </xf>
    <xf numFmtId="0" fontId="22" fillId="0" borderId="0" xfId="0" applyFont="1" applyFill="1"/>
    <xf numFmtId="0" fontId="17" fillId="14" borderId="0" xfId="0" applyFont="1" applyFill="1"/>
    <xf numFmtId="4" fontId="17" fillId="14" borderId="0" xfId="0" applyNumberFormat="1" applyFont="1" applyFill="1"/>
    <xf numFmtId="0" fontId="17" fillId="15" borderId="0" xfId="0" applyFont="1" applyFill="1"/>
    <xf numFmtId="4" fontId="17" fillId="15" borderId="0" xfId="0" applyNumberFormat="1" applyFont="1" applyFill="1"/>
    <xf numFmtId="0" fontId="22" fillId="0" borderId="0" xfId="0" applyFont="1" applyFill="1" applyAlignment="1">
      <alignment horizontal="center"/>
    </xf>
    <xf numFmtId="0" fontId="17" fillId="7" borderId="0" xfId="0" applyFont="1" applyFill="1"/>
    <xf numFmtId="4" fontId="17" fillId="7" borderId="0" xfId="0" applyNumberFormat="1" applyFont="1" applyFill="1"/>
    <xf numFmtId="0" fontId="17" fillId="8" borderId="0" xfId="0" applyFont="1" applyFill="1"/>
    <xf numFmtId="4" fontId="17" fillId="8" borderId="0" xfId="0" applyNumberFormat="1" applyFont="1" applyFill="1"/>
    <xf numFmtId="4" fontId="17" fillId="6" borderId="0" xfId="0" applyNumberFormat="1" applyFont="1" applyFill="1"/>
    <xf numFmtId="0" fontId="13" fillId="0" borderId="3" xfId="1" applyFont="1" applyBorder="1"/>
    <xf numFmtId="0" fontId="13" fillId="2" borderId="3" xfId="1" applyFont="1" applyFill="1" applyBorder="1"/>
    <xf numFmtId="4" fontId="13" fillId="2" borderId="3" xfId="1" applyNumberFormat="1" applyFont="1" applyFill="1" applyBorder="1" applyAlignment="1">
      <alignment wrapText="1"/>
    </xf>
    <xf numFmtId="4" fontId="11" fillId="0" borderId="3" xfId="1" applyNumberFormat="1" applyFont="1" applyBorder="1"/>
    <xf numFmtId="4" fontId="15" fillId="0" borderId="3" xfId="0" applyNumberFormat="1" applyFont="1" applyBorder="1"/>
    <xf numFmtId="4" fontId="11" fillId="0" borderId="3" xfId="1" applyNumberFormat="1" applyFont="1" applyBorder="1" applyAlignment="1">
      <alignment wrapText="1"/>
    </xf>
    <xf numFmtId="4" fontId="13" fillId="0" borderId="3" xfId="1" applyNumberFormat="1" applyFont="1" applyBorder="1" applyAlignment="1">
      <alignment wrapText="1"/>
    </xf>
    <xf numFmtId="0" fontId="13" fillId="0" borderId="3" xfId="1" applyFont="1" applyFill="1" applyBorder="1"/>
    <xf numFmtId="0" fontId="13" fillId="0" borderId="3" xfId="1" applyFont="1" applyFill="1" applyBorder="1" applyAlignment="1">
      <alignment wrapText="1"/>
    </xf>
    <xf numFmtId="0" fontId="13" fillId="2" borderId="3" xfId="1" applyFont="1" applyFill="1" applyBorder="1" applyAlignment="1">
      <alignment wrapText="1"/>
    </xf>
    <xf numFmtId="4" fontId="13" fillId="2" borderId="3" xfId="1" applyNumberFormat="1" applyFont="1" applyFill="1" applyBorder="1"/>
    <xf numFmtId="0" fontId="13" fillId="2" borderId="3" xfId="1" quotePrefix="1" applyFont="1" applyFill="1" applyBorder="1" applyAlignment="1">
      <alignment wrapText="1"/>
    </xf>
    <xf numFmtId="0" fontId="13" fillId="2" borderId="3" xfId="1" quotePrefix="1" applyFont="1" applyFill="1" applyBorder="1"/>
    <xf numFmtId="0" fontId="13" fillId="2" borderId="2" xfId="1" applyFont="1" applyFill="1" applyBorder="1" applyAlignment="1">
      <alignment horizontal="center" vertical="top" wrapText="1"/>
    </xf>
    <xf numFmtId="0" fontId="11" fillId="0" borderId="0" xfId="1" applyFont="1" applyAlignment="1">
      <alignment horizontal="left"/>
    </xf>
    <xf numFmtId="0" fontId="13" fillId="0" borderId="0" xfId="1" applyFont="1" applyAlignment="1">
      <alignment horizontal="center"/>
    </xf>
    <xf numFmtId="0" fontId="13" fillId="0" borderId="0" xfId="0" applyFont="1" applyAlignment="1">
      <alignment horizontal="center"/>
    </xf>
    <xf numFmtId="0" fontId="16" fillId="0" borderId="0" xfId="0" applyFont="1" applyFill="1" applyBorder="1" applyAlignment="1">
      <alignment horizontal="center"/>
    </xf>
    <xf numFmtId="0" fontId="18" fillId="0" borderId="0" xfId="2" applyFont="1" applyFill="1" applyBorder="1" applyAlignment="1">
      <alignment horizontal="left"/>
    </xf>
    <xf numFmtId="0" fontId="11" fillId="0" borderId="0" xfId="1" applyFont="1" applyAlignment="1">
      <alignment horizontal="center"/>
    </xf>
    <xf numFmtId="3" fontId="16" fillId="5" borderId="0" xfId="0" applyNumberFormat="1" applyFont="1" applyFill="1" applyBorder="1" applyAlignment="1">
      <alignment horizontal="center"/>
    </xf>
    <xf numFmtId="4" fontId="23" fillId="0" borderId="0" xfId="0" applyNumberFormat="1" applyFont="1"/>
    <xf numFmtId="0" fontId="24" fillId="0" borderId="0" xfId="0" applyNumberFormat="1" applyFont="1" applyFill="1" applyAlignment="1">
      <alignment horizontal="left"/>
    </xf>
    <xf numFmtId="4" fontId="24" fillId="0" borderId="0" xfId="0" applyNumberFormat="1" applyFont="1" applyFill="1"/>
    <xf numFmtId="0" fontId="11" fillId="0" borderId="0" xfId="0" applyFont="1" applyFill="1"/>
    <xf numFmtId="4" fontId="16" fillId="0" borderId="0" xfId="0" applyNumberFormat="1" applyFont="1" applyFill="1" applyBorder="1"/>
    <xf numFmtId="4" fontId="16" fillId="12" borderId="0" xfId="0" applyNumberFormat="1" applyFont="1" applyFill="1" applyBorder="1" applyAlignment="1">
      <alignment horizontal="right"/>
    </xf>
    <xf numFmtId="0" fontId="13" fillId="0" borderId="0" xfId="1" applyFont="1" applyAlignment="1">
      <alignment horizontal="left" wrapText="1"/>
    </xf>
    <xf numFmtId="0" fontId="13" fillId="0" borderId="0" xfId="1" applyFont="1" applyAlignment="1">
      <alignment horizontal="right" wrapText="1"/>
    </xf>
    <xf numFmtId="0" fontId="13" fillId="0" borderId="0" xfId="1" applyFont="1" applyFill="1" applyAlignment="1">
      <alignment horizontal="left" wrapText="1"/>
    </xf>
    <xf numFmtId="0" fontId="13" fillId="0" borderId="0" xfId="1" applyFont="1" applyFill="1" applyAlignment="1">
      <alignment horizontal="right" wrapText="1"/>
    </xf>
    <xf numFmtId="0" fontId="13" fillId="3" borderId="0" xfId="0" applyFont="1" applyFill="1" applyAlignment="1">
      <alignment horizontal="center"/>
    </xf>
    <xf numFmtId="0" fontId="16" fillId="10" borderId="0" xfId="0" applyFont="1" applyFill="1"/>
    <xf numFmtId="0" fontId="21" fillId="13" borderId="0" xfId="0" applyFont="1" applyFill="1"/>
    <xf numFmtId="0" fontId="20" fillId="0" borderId="0" xfId="0" applyFont="1" applyAlignment="1">
      <alignment wrapText="1"/>
    </xf>
    <xf numFmtId="4" fontId="15" fillId="0" borderId="0" xfId="0" applyNumberFormat="1" applyFont="1"/>
    <xf numFmtId="0" fontId="13" fillId="2" borderId="0" xfId="1" applyFont="1" applyFill="1" applyBorder="1" applyAlignment="1">
      <alignment wrapText="1"/>
    </xf>
    <xf numFmtId="4" fontId="13" fillId="2" borderId="0" xfId="1" applyNumberFormat="1" applyFont="1" applyFill="1" applyBorder="1"/>
    <xf numFmtId="0" fontId="11" fillId="0" borderId="0" xfId="0" applyFont="1" applyAlignment="1">
      <alignment horizontal="left"/>
    </xf>
    <xf numFmtId="0" fontId="18" fillId="0" borderId="0" xfId="0" applyFont="1" applyFill="1" applyBorder="1" applyAlignment="1">
      <alignment horizontal="left"/>
    </xf>
    <xf numFmtId="0" fontId="25" fillId="16" borderId="0" xfId="2" applyNumberFormat="1" applyFont="1" applyFill="1" applyBorder="1" applyAlignment="1">
      <alignment horizontal="left" vertical="center" wrapText="1" readingOrder="1"/>
    </xf>
    <xf numFmtId="0" fontId="25" fillId="16" borderId="0" xfId="2" applyNumberFormat="1" applyFont="1" applyFill="1" applyBorder="1" applyAlignment="1">
      <alignment vertical="center" wrapText="1" readingOrder="1"/>
    </xf>
    <xf numFmtId="2" fontId="18" fillId="0" borderId="0" xfId="0" applyNumberFormat="1" applyFont="1" applyFill="1" applyBorder="1" applyAlignment="1">
      <alignment horizontal="right"/>
    </xf>
    <xf numFmtId="4" fontId="23" fillId="0" borderId="0" xfId="0" applyNumberFormat="1" applyFont="1" applyAlignment="1">
      <alignment horizontal="right"/>
    </xf>
    <xf numFmtId="4" fontId="26" fillId="0" borderId="0" xfId="0" applyNumberFormat="1" applyFont="1" applyFill="1" applyBorder="1" applyAlignment="1">
      <alignment horizontal="right"/>
    </xf>
    <xf numFmtId="4" fontId="28" fillId="0" borderId="0" xfId="0" applyNumberFormat="1" applyFont="1" applyFill="1" applyAlignment="1">
      <alignment horizontal="right"/>
    </xf>
    <xf numFmtId="0" fontId="16" fillId="0" borderId="0" xfId="0" applyFont="1" applyFill="1" applyBorder="1" applyAlignment="1"/>
    <xf numFmtId="0" fontId="11" fillId="0" borderId="0" xfId="1" applyFont="1" applyAlignment="1">
      <alignment horizontal="left"/>
    </xf>
    <xf numFmtId="0" fontId="15" fillId="0" borderId="0" xfId="0" applyFont="1" applyAlignment="1">
      <alignment horizontal="left"/>
    </xf>
    <xf numFmtId="0" fontId="11" fillId="0" borderId="0" xfId="1" applyFont="1" applyAlignment="1">
      <alignment horizontal="left"/>
    </xf>
    <xf numFmtId="0" fontId="16" fillId="0" borderId="0" xfId="2" applyFont="1" applyFill="1" applyBorder="1" applyAlignment="1">
      <alignment horizontal="center"/>
    </xf>
    <xf numFmtId="0" fontId="18" fillId="0" borderId="0" xfId="0" applyFont="1" applyFill="1" applyBorder="1" applyAlignment="1">
      <alignment horizontal="left"/>
    </xf>
    <xf numFmtId="0" fontId="18" fillId="0" borderId="0" xfId="0" applyFont="1" applyFill="1" applyBorder="1" applyAlignment="1">
      <alignment horizontal="left"/>
    </xf>
    <xf numFmtId="0" fontId="15" fillId="0" borderId="0" xfId="0" applyFont="1" applyAlignment="1"/>
    <xf numFmtId="0" fontId="11" fillId="0" borderId="0" xfId="0" applyFont="1" applyAlignment="1"/>
    <xf numFmtId="0" fontId="13" fillId="0" borderId="0" xfId="0" applyFont="1" applyAlignment="1"/>
    <xf numFmtId="4" fontId="13" fillId="0" borderId="3" xfId="1" applyNumberFormat="1" applyFont="1" applyFill="1" applyBorder="1" applyAlignment="1">
      <alignment horizontal="center" wrapText="1"/>
    </xf>
    <xf numFmtId="0" fontId="21" fillId="5" borderId="0" xfId="0" applyFont="1" applyFill="1" applyAlignment="1">
      <alignment horizontal="center" vertical="top" wrapText="1"/>
    </xf>
    <xf numFmtId="0" fontId="21" fillId="2" borderId="2" xfId="0" applyFont="1" applyFill="1" applyBorder="1" applyAlignment="1">
      <alignment horizontal="center" vertical="center" wrapText="1"/>
    </xf>
    <xf numFmtId="0" fontId="15" fillId="0" borderId="0" xfId="0" applyFont="1" applyAlignment="1">
      <alignment horizontal="left" wrapText="1"/>
    </xf>
    <xf numFmtId="0" fontId="15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0" fontId="13" fillId="0" borderId="0" xfId="0" applyFont="1" applyAlignment="1">
      <alignment horizontal="center"/>
    </xf>
    <xf numFmtId="0" fontId="13" fillId="10" borderId="0" xfId="0" applyFont="1" applyFill="1" applyAlignment="1">
      <alignment horizontal="left"/>
    </xf>
    <xf numFmtId="0" fontId="13" fillId="12" borderId="0" xfId="0" applyFont="1" applyFill="1" applyAlignment="1">
      <alignment horizontal="left"/>
    </xf>
    <xf numFmtId="0" fontId="13" fillId="0" borderId="0" xfId="1" applyFont="1" applyAlignment="1">
      <alignment horizontal="left"/>
    </xf>
    <xf numFmtId="0" fontId="13" fillId="0" borderId="0" xfId="1" applyFont="1" applyAlignment="1">
      <alignment horizontal="center"/>
    </xf>
    <xf numFmtId="0" fontId="11" fillId="0" borderId="0" xfId="1" applyFont="1" applyAlignment="1">
      <alignment horizontal="left"/>
    </xf>
    <xf numFmtId="0" fontId="22" fillId="0" borderId="0" xfId="0" applyFont="1" applyFill="1" applyAlignment="1">
      <alignment horizontal="left"/>
    </xf>
    <xf numFmtId="0" fontId="17" fillId="0" borderId="0" xfId="0" applyFont="1" applyFill="1" applyAlignment="1">
      <alignment horizontal="center"/>
    </xf>
    <xf numFmtId="0" fontId="27" fillId="0" borderId="0" xfId="0" applyFont="1" applyFill="1" applyAlignment="1">
      <alignment horizontal="left"/>
    </xf>
    <xf numFmtId="0" fontId="20" fillId="0" borderId="0" xfId="0" applyFont="1" applyAlignment="1">
      <alignment horizontal="center" wrapText="1"/>
    </xf>
    <xf numFmtId="0" fontId="14" fillId="0" borderId="0" xfId="1" applyFont="1" applyAlignment="1">
      <alignment horizontal="center"/>
    </xf>
    <xf numFmtId="0" fontId="18" fillId="0" borderId="0" xfId="0" applyFont="1" applyFill="1" applyBorder="1" applyAlignment="1">
      <alignment horizontal="left"/>
    </xf>
    <xf numFmtId="0" fontId="18" fillId="0" borderId="0" xfId="0" applyFont="1" applyFill="1" applyBorder="1" applyAlignment="1">
      <alignment horizontal="center"/>
    </xf>
    <xf numFmtId="0" fontId="18" fillId="0" borderId="4" xfId="0" applyFont="1" applyFill="1" applyBorder="1" applyAlignment="1">
      <alignment horizontal="center"/>
    </xf>
    <xf numFmtId="0" fontId="18" fillId="0" borderId="5" xfId="0" applyFont="1" applyFill="1" applyBorder="1" applyAlignment="1">
      <alignment horizontal="center"/>
    </xf>
    <xf numFmtId="0" fontId="18" fillId="0" borderId="0" xfId="2" applyFont="1" applyFill="1" applyBorder="1" applyAlignment="1">
      <alignment horizontal="center"/>
    </xf>
    <xf numFmtId="0" fontId="16" fillId="0" borderId="0" xfId="0" applyFont="1" applyFill="1" applyBorder="1" applyAlignment="1">
      <alignment horizontal="center"/>
    </xf>
    <xf numFmtId="0" fontId="18" fillId="0" borderId="0" xfId="2" applyFont="1" applyFill="1" applyBorder="1" applyAlignment="1">
      <alignment horizontal="left"/>
    </xf>
    <xf numFmtId="0" fontId="16" fillId="0" borderId="0" xfId="2" applyFont="1" applyFill="1" applyBorder="1" applyAlignment="1">
      <alignment horizontal="center"/>
    </xf>
    <xf numFmtId="0" fontId="11" fillId="0" borderId="0" xfId="0" applyFont="1" applyAlignment="1">
      <alignment horizontal="center"/>
    </xf>
    <xf numFmtId="0" fontId="18" fillId="0" borderId="0" xfId="0" applyFont="1" applyFill="1" applyBorder="1" applyAlignment="1">
      <alignment horizontal="left" wrapText="1"/>
    </xf>
    <xf numFmtId="0" fontId="19" fillId="0" borderId="0" xfId="0" applyFont="1" applyFill="1" applyBorder="1" applyAlignment="1">
      <alignment horizontal="center"/>
    </xf>
    <xf numFmtId="0" fontId="16" fillId="9" borderId="0" xfId="0" applyNumberFormat="1" applyFont="1" applyFill="1" applyBorder="1" applyAlignment="1">
      <alignment horizontal="left" vertical="center" wrapText="1" readingOrder="1"/>
    </xf>
    <xf numFmtId="0" fontId="16" fillId="9" borderId="0" xfId="0" applyNumberFormat="1" applyFont="1" applyFill="1" applyBorder="1" applyAlignment="1">
      <alignment vertical="center" wrapText="1" readingOrder="1"/>
    </xf>
    <xf numFmtId="0" fontId="16" fillId="4" borderId="0" xfId="0" applyFont="1" applyFill="1"/>
    <xf numFmtId="0" fontId="17" fillId="17" borderId="0" xfId="0" applyFont="1" applyFill="1"/>
    <xf numFmtId="4" fontId="16" fillId="9" borderId="0" xfId="0" applyNumberFormat="1" applyFont="1" applyFill="1"/>
    <xf numFmtId="4" fontId="16" fillId="4" borderId="0" xfId="0" applyNumberFormat="1" applyFont="1" applyFill="1"/>
    <xf numFmtId="4" fontId="13" fillId="4" borderId="0" xfId="0" applyNumberFormat="1" applyFont="1" applyFill="1"/>
    <xf numFmtId="4" fontId="17" fillId="17" borderId="0" xfId="0" applyNumberFormat="1" applyFont="1" applyFill="1"/>
    <xf numFmtId="4" fontId="18" fillId="0" borderId="0" xfId="0" applyNumberFormat="1" applyFont="1"/>
    <xf numFmtId="0" fontId="29" fillId="0" borderId="0" xfId="0" applyFont="1" applyFill="1" applyBorder="1" applyAlignment="1">
      <alignment horizontal="center"/>
    </xf>
    <xf numFmtId="0" fontId="29" fillId="0" borderId="0" xfId="0" applyFont="1" applyFill="1" applyBorder="1" applyAlignment="1"/>
    <xf numFmtId="0" fontId="6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left"/>
    </xf>
    <xf numFmtId="0" fontId="29" fillId="0" borderId="0" xfId="0" applyFont="1" applyFill="1" applyBorder="1" applyAlignment="1">
      <alignment horizontal="left"/>
    </xf>
    <xf numFmtId="0" fontId="6" fillId="0" borderId="0" xfId="0" applyFont="1" applyFill="1" applyBorder="1" applyAlignment="1">
      <alignment horizontal="left"/>
    </xf>
    <xf numFmtId="0" fontId="14" fillId="3" borderId="0" xfId="0" applyFont="1" applyFill="1"/>
    <xf numFmtId="0" fontId="21" fillId="5" borderId="0" xfId="0" applyFont="1" applyFill="1" applyAlignment="1">
      <alignment horizontal="right" wrapText="1"/>
    </xf>
    <xf numFmtId="0" fontId="14" fillId="3" borderId="0" xfId="0" applyFont="1" applyFill="1" applyAlignment="1">
      <alignment wrapText="1"/>
    </xf>
    <xf numFmtId="4" fontId="30" fillId="4" borderId="0" xfId="0" applyNumberFormat="1" applyFont="1" applyFill="1"/>
    <xf numFmtId="4" fontId="30" fillId="0" borderId="0" xfId="0" applyNumberFormat="1" applyFont="1"/>
    <xf numFmtId="4" fontId="30" fillId="0" borderId="0" xfId="0" applyNumberFormat="1" applyFont="1" applyAlignment="1">
      <alignment horizontal="center"/>
    </xf>
    <xf numFmtId="4" fontId="31" fillId="0" borderId="0" xfId="0" applyNumberFormat="1" applyFont="1"/>
    <xf numFmtId="4" fontId="30" fillId="0" borderId="0" xfId="1" applyNumberFormat="1" applyFont="1" applyFill="1" applyAlignment="1">
      <alignment wrapText="1"/>
    </xf>
    <xf numFmtId="0" fontId="9" fillId="0" borderId="0" xfId="0" applyFont="1" applyFill="1" applyBorder="1" applyAlignment="1">
      <alignment horizontal="right"/>
    </xf>
  </cellXfs>
  <cellStyles count="4">
    <cellStyle name="Normal 2" xfId="1"/>
    <cellStyle name="Normal 3" xfId="2"/>
    <cellStyle name="Normalno" xfId="0" builtinId="0"/>
    <cellStyle name="Normalno 2" xf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96969"/>
      <rgbColor rgb="00FFFFFF"/>
      <rgbColor rgb="00000080"/>
      <rgbColor rgb="000000CE"/>
      <rgbColor rgb="00C1C1FF"/>
      <rgbColor rgb="00E1E1FF"/>
      <rgbColor rgb="00FEDE01"/>
      <rgbColor rgb="00B9E9FF"/>
      <rgbColor rgb="00FFE0C1"/>
      <rgbColor rgb="00A3C9B9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9"/>
  <sheetViews>
    <sheetView topLeftCell="A113" zoomScaleNormal="100" workbookViewId="0">
      <selection activeCell="E100" sqref="E100"/>
    </sheetView>
  </sheetViews>
  <sheetFormatPr defaultColWidth="9.140625" defaultRowHeight="15" x14ac:dyDescent="0.25"/>
  <cols>
    <col min="1" max="1" width="9" style="2" customWidth="1"/>
    <col min="2" max="2" width="67.28515625" style="28" customWidth="1"/>
    <col min="3" max="3" width="11.7109375" style="28" bestFit="1" customWidth="1"/>
    <col min="4" max="4" width="12.42578125" style="28" bestFit="1" customWidth="1"/>
    <col min="5" max="5" width="13.7109375" style="28" customWidth="1"/>
    <col min="6" max="6" width="10.140625" style="28" bestFit="1" customWidth="1"/>
    <col min="7" max="7" width="10.28515625" style="28" bestFit="1" customWidth="1"/>
    <col min="8" max="10" width="10.140625" style="1" bestFit="1" customWidth="1"/>
    <col min="11" max="11" width="11.28515625" style="1" bestFit="1" customWidth="1"/>
    <col min="12" max="12" width="13.140625" style="1" bestFit="1" customWidth="1"/>
    <col min="13" max="16384" width="9.140625" style="1"/>
  </cols>
  <sheetData>
    <row r="1" spans="1:7" s="7" customFormat="1" ht="14.25" x14ac:dyDescent="0.2">
      <c r="A1" s="20"/>
      <c r="B1" s="122" t="s">
        <v>105</v>
      </c>
      <c r="C1" s="122"/>
      <c r="D1" s="122"/>
      <c r="E1" s="122"/>
      <c r="F1" s="122"/>
      <c r="G1" s="115"/>
    </row>
    <row r="2" spans="1:7" s="7" customFormat="1" ht="14.25" x14ac:dyDescent="0.2">
      <c r="A2" s="121" t="s">
        <v>106</v>
      </c>
      <c r="B2" s="121"/>
      <c r="C2" s="121"/>
      <c r="D2" s="121"/>
      <c r="E2" s="121"/>
      <c r="F2" s="121"/>
      <c r="G2" s="114"/>
    </row>
    <row r="3" spans="1:7" s="7" customFormat="1" ht="14.25" x14ac:dyDescent="0.2">
      <c r="A3" s="121" t="s">
        <v>107</v>
      </c>
      <c r="B3" s="121"/>
      <c r="C3" s="121"/>
      <c r="D3" s="121"/>
      <c r="E3" s="121"/>
      <c r="F3" s="121"/>
      <c r="G3" s="109"/>
    </row>
    <row r="4" spans="1:7" s="7" customFormat="1" ht="15" customHeight="1" x14ac:dyDescent="0.2">
      <c r="A4" s="121" t="s">
        <v>108</v>
      </c>
      <c r="B4" s="121"/>
      <c r="C4" s="121"/>
      <c r="D4" s="121"/>
      <c r="E4" s="121"/>
      <c r="F4" s="121"/>
      <c r="G4" s="114"/>
    </row>
    <row r="5" spans="1:7" s="7" customFormat="1" ht="15" customHeight="1" x14ac:dyDescent="0.2">
      <c r="A5" s="122" t="s">
        <v>156</v>
      </c>
      <c r="B5" s="122"/>
      <c r="C5" s="122"/>
      <c r="D5" s="122"/>
      <c r="E5" s="122"/>
      <c r="F5" s="122"/>
      <c r="G5" s="20"/>
    </row>
    <row r="6" spans="1:7" s="7" customFormat="1" ht="14.25" x14ac:dyDescent="0.2">
      <c r="A6" s="20"/>
      <c r="B6" s="99"/>
      <c r="C6" s="99"/>
      <c r="D6" s="99"/>
      <c r="E6" s="99"/>
      <c r="F6" s="99"/>
      <c r="G6" s="20"/>
    </row>
    <row r="7" spans="1:7" s="7" customFormat="1" ht="15" customHeight="1" x14ac:dyDescent="0.2">
      <c r="A7" s="123" t="s">
        <v>142</v>
      </c>
      <c r="B7" s="123"/>
      <c r="C7" s="123"/>
      <c r="D7" s="123"/>
      <c r="E7" s="123"/>
      <c r="F7" s="123"/>
      <c r="G7" s="116"/>
    </row>
    <row r="8" spans="1:7" s="7" customFormat="1" ht="15" customHeight="1" x14ac:dyDescent="0.2">
      <c r="A8" s="123" t="s">
        <v>116</v>
      </c>
      <c r="B8" s="123"/>
      <c r="C8" s="123"/>
      <c r="D8" s="123"/>
      <c r="E8" s="123"/>
      <c r="F8" s="123"/>
      <c r="G8" s="116"/>
    </row>
    <row r="9" spans="1:7" s="7" customFormat="1" ht="14.25" x14ac:dyDescent="0.2">
      <c r="A9" s="20"/>
      <c r="B9" s="77"/>
      <c r="C9" s="77"/>
      <c r="D9" s="77"/>
      <c r="E9" s="77"/>
      <c r="F9" s="77"/>
      <c r="G9" s="20"/>
    </row>
    <row r="10" spans="1:7" s="6" customFormat="1" ht="14.25" x14ac:dyDescent="0.2">
      <c r="A10" s="8"/>
      <c r="B10" s="126" t="s">
        <v>25</v>
      </c>
      <c r="C10" s="126"/>
      <c r="D10" s="126"/>
      <c r="E10" s="126"/>
      <c r="F10" s="8"/>
      <c r="G10" s="8"/>
    </row>
    <row r="11" spans="1:7" s="6" customFormat="1" ht="14.25" x14ac:dyDescent="0.2">
      <c r="A11" s="8"/>
      <c r="B11" s="8"/>
      <c r="C11" s="8"/>
      <c r="D11" s="8"/>
      <c r="E11" s="8"/>
      <c r="F11" s="8"/>
      <c r="G11" s="8"/>
    </row>
    <row r="12" spans="1:7" s="6" customFormat="1" ht="15" customHeight="1" x14ac:dyDescent="0.2">
      <c r="A12" s="127" t="s">
        <v>26</v>
      </c>
      <c r="B12" s="127"/>
      <c r="C12" s="127"/>
      <c r="D12" s="127"/>
      <c r="E12" s="127"/>
      <c r="F12" s="127"/>
      <c r="G12" s="18"/>
    </row>
    <row r="13" spans="1:7" s="6" customFormat="1" ht="14.25" x14ac:dyDescent="0.2">
      <c r="A13" s="8"/>
      <c r="B13" s="128" t="s">
        <v>117</v>
      </c>
      <c r="C13" s="128"/>
      <c r="D13" s="128"/>
      <c r="E13" s="128"/>
      <c r="F13" s="128"/>
      <c r="G13" s="13"/>
    </row>
    <row r="14" spans="1:7" s="6" customFormat="1" ht="15" customHeight="1" x14ac:dyDescent="0.2">
      <c r="A14" s="128" t="s">
        <v>118</v>
      </c>
      <c r="B14" s="128"/>
      <c r="C14" s="128"/>
      <c r="D14" s="128"/>
      <c r="E14" s="128"/>
      <c r="F14" s="128"/>
      <c r="G14" s="75"/>
    </row>
    <row r="15" spans="1:7" s="6" customFormat="1" ht="15" customHeight="1" x14ac:dyDescent="0.2">
      <c r="A15" s="110"/>
      <c r="B15" s="110"/>
      <c r="C15" s="110"/>
      <c r="D15" s="110"/>
      <c r="E15" s="110"/>
      <c r="F15" s="110"/>
      <c r="G15" s="110"/>
    </row>
    <row r="16" spans="1:7" s="6" customFormat="1" ht="14.25" x14ac:dyDescent="0.2">
      <c r="A16" s="12"/>
      <c r="B16" s="21" t="s">
        <v>84</v>
      </c>
      <c r="C16" s="76"/>
      <c r="D16" s="76"/>
      <c r="E16" s="12" t="s">
        <v>72</v>
      </c>
      <c r="F16" s="8"/>
      <c r="G16" s="12"/>
    </row>
    <row r="17" spans="1:7" s="7" customFormat="1" ht="38.25" x14ac:dyDescent="0.2">
      <c r="A17" s="12"/>
      <c r="B17" s="61"/>
      <c r="C17" s="117" t="s">
        <v>120</v>
      </c>
      <c r="D17" s="117" t="s">
        <v>100</v>
      </c>
      <c r="E17" s="117" t="s">
        <v>119</v>
      </c>
      <c r="F17" s="8"/>
      <c r="G17" s="8"/>
    </row>
    <row r="18" spans="1:7" s="3" customFormat="1" ht="12.75" x14ac:dyDescent="0.2">
      <c r="A18" s="88"/>
      <c r="B18" s="62" t="s">
        <v>27</v>
      </c>
      <c r="C18" s="63">
        <f>C19+C20</f>
        <v>494928</v>
      </c>
      <c r="D18" s="63">
        <f>D19+D20</f>
        <v>16060</v>
      </c>
      <c r="E18" s="63">
        <f>E19+E20</f>
        <v>510988</v>
      </c>
      <c r="F18" s="8"/>
      <c r="G18" s="8"/>
    </row>
    <row r="19" spans="1:7" s="3" customFormat="1" ht="12.75" x14ac:dyDescent="0.2">
      <c r="A19" s="88"/>
      <c r="B19" s="61" t="s">
        <v>88</v>
      </c>
      <c r="C19" s="64">
        <f>C60</f>
        <v>494928</v>
      </c>
      <c r="D19" s="64">
        <f>D60</f>
        <v>16060</v>
      </c>
      <c r="E19" s="64">
        <f>C19+D19</f>
        <v>510988</v>
      </c>
      <c r="F19" s="8"/>
      <c r="G19" s="8"/>
    </row>
    <row r="20" spans="1:7" s="3" customFormat="1" ht="12.75" x14ac:dyDescent="0.2">
      <c r="A20" s="88"/>
      <c r="B20" s="61" t="s">
        <v>73</v>
      </c>
      <c r="C20" s="66">
        <v>0</v>
      </c>
      <c r="D20" s="66">
        <v>0</v>
      </c>
      <c r="E20" s="66">
        <f>C20+D20</f>
        <v>0</v>
      </c>
      <c r="F20" s="8"/>
      <c r="G20" s="8"/>
    </row>
    <row r="21" spans="1:7" s="3" customFormat="1" ht="12.75" x14ac:dyDescent="0.2">
      <c r="A21" s="88"/>
      <c r="B21" s="62" t="s">
        <v>28</v>
      </c>
      <c r="C21" s="63">
        <f>C22+C23</f>
        <v>462928</v>
      </c>
      <c r="D21" s="63">
        <f>D22+D23</f>
        <v>45300</v>
      </c>
      <c r="E21" s="63">
        <f>E22+E23</f>
        <v>508228</v>
      </c>
      <c r="F21" s="8"/>
      <c r="G21" s="8"/>
    </row>
    <row r="22" spans="1:7" s="3" customFormat="1" ht="12.75" x14ac:dyDescent="0.2">
      <c r="A22" s="88"/>
      <c r="B22" s="61" t="s">
        <v>74</v>
      </c>
      <c r="C22" s="64">
        <f>C72</f>
        <v>461136</v>
      </c>
      <c r="D22" s="64">
        <f>D72</f>
        <v>45300</v>
      </c>
      <c r="E22" s="64">
        <f>E72</f>
        <v>506436</v>
      </c>
      <c r="F22" s="8"/>
      <c r="G22" s="8"/>
    </row>
    <row r="23" spans="1:7" s="3" customFormat="1" ht="12.75" x14ac:dyDescent="0.2">
      <c r="A23" s="88"/>
      <c r="B23" s="61" t="s">
        <v>75</v>
      </c>
      <c r="C23" s="65">
        <f>C77</f>
        <v>1792</v>
      </c>
      <c r="D23" s="65">
        <f>D77</f>
        <v>0</v>
      </c>
      <c r="E23" s="65">
        <f>C23+D23</f>
        <v>1792</v>
      </c>
      <c r="F23" s="8"/>
      <c r="G23" s="8"/>
    </row>
    <row r="24" spans="1:7" s="3" customFormat="1" ht="12.75" x14ac:dyDescent="0.2">
      <c r="A24" s="88"/>
      <c r="B24" s="62" t="s">
        <v>29</v>
      </c>
      <c r="C24" s="63">
        <f>C18-C21</f>
        <v>32000</v>
      </c>
      <c r="D24" s="63">
        <f>D18-D21</f>
        <v>-29240</v>
      </c>
      <c r="E24" s="63">
        <f>E18-E21</f>
        <v>2760</v>
      </c>
      <c r="F24" s="8"/>
      <c r="G24" s="8"/>
    </row>
    <row r="25" spans="1:7" s="3" customFormat="1" ht="12.75" x14ac:dyDescent="0.2">
      <c r="A25" s="88"/>
      <c r="B25" s="62"/>
      <c r="C25" s="63"/>
      <c r="D25" s="63"/>
      <c r="E25" s="63"/>
      <c r="F25" s="8"/>
      <c r="G25" s="8"/>
    </row>
    <row r="26" spans="1:7" s="3" customFormat="1" ht="12.75" x14ac:dyDescent="0.2">
      <c r="A26" s="88"/>
      <c r="B26" s="22"/>
      <c r="C26" s="23"/>
      <c r="D26" s="23"/>
      <c r="E26" s="23"/>
      <c r="F26" s="8"/>
      <c r="G26" s="8"/>
    </row>
    <row r="27" spans="1:7" s="3" customFormat="1" ht="12.75" x14ac:dyDescent="0.2">
      <c r="A27" s="88"/>
      <c r="B27" s="22"/>
      <c r="C27" s="23"/>
      <c r="D27" s="23"/>
      <c r="E27" s="23"/>
      <c r="F27" s="8"/>
      <c r="G27" s="8"/>
    </row>
    <row r="28" spans="1:7" s="3" customFormat="1" ht="12.75" x14ac:dyDescent="0.2">
      <c r="A28" s="89"/>
      <c r="B28" s="21" t="s">
        <v>85</v>
      </c>
      <c r="C28" s="23"/>
      <c r="D28" s="23"/>
      <c r="E28" s="12" t="s">
        <v>72</v>
      </c>
      <c r="F28" s="8"/>
      <c r="G28" s="8"/>
    </row>
    <row r="29" spans="1:7" s="3" customFormat="1" ht="38.25" x14ac:dyDescent="0.2">
      <c r="A29" s="89"/>
      <c r="B29" s="61"/>
      <c r="C29" s="117" t="s">
        <v>120</v>
      </c>
      <c r="D29" s="117" t="s">
        <v>100</v>
      </c>
      <c r="E29" s="117" t="s">
        <v>119</v>
      </c>
      <c r="F29" s="8"/>
      <c r="G29" s="8"/>
    </row>
    <row r="30" spans="1:7" s="3" customFormat="1" ht="12.75" x14ac:dyDescent="0.2">
      <c r="A30" s="88"/>
      <c r="B30" s="61" t="s">
        <v>77</v>
      </c>
      <c r="C30" s="67">
        <v>0</v>
      </c>
      <c r="D30" s="67">
        <v>0</v>
      </c>
      <c r="E30" s="67">
        <v>0</v>
      </c>
      <c r="F30" s="8"/>
      <c r="G30" s="8"/>
    </row>
    <row r="31" spans="1:7" s="3" customFormat="1" ht="12.75" x14ac:dyDescent="0.2">
      <c r="A31" s="88"/>
      <c r="B31" s="61" t="s">
        <v>76</v>
      </c>
      <c r="C31" s="67">
        <v>0</v>
      </c>
      <c r="D31" s="67">
        <v>0</v>
      </c>
      <c r="E31" s="67">
        <v>0</v>
      </c>
      <c r="F31" s="8"/>
      <c r="G31" s="8"/>
    </row>
    <row r="32" spans="1:7" s="3" customFormat="1" ht="12.75" x14ac:dyDescent="0.2">
      <c r="A32" s="88"/>
      <c r="B32" s="62" t="s">
        <v>30</v>
      </c>
      <c r="C32" s="63">
        <f t="shared" ref="C32:E32" si="0">C30-C31</f>
        <v>0</v>
      </c>
      <c r="D32" s="63">
        <f t="shared" si="0"/>
        <v>0</v>
      </c>
      <c r="E32" s="63">
        <f t="shared" si="0"/>
        <v>0</v>
      </c>
      <c r="F32" s="8"/>
      <c r="G32" s="8"/>
    </row>
    <row r="33" spans="1:8" s="11" customFormat="1" ht="12.75" x14ac:dyDescent="0.2">
      <c r="A33" s="90"/>
      <c r="B33" s="62" t="s">
        <v>78</v>
      </c>
      <c r="C33" s="63">
        <f>C24+C32</f>
        <v>32000</v>
      </c>
      <c r="D33" s="63">
        <f t="shared" ref="D33" si="1">D24+D32</f>
        <v>-29240</v>
      </c>
      <c r="E33" s="63">
        <f>E24+E32</f>
        <v>2760</v>
      </c>
      <c r="F33" s="8"/>
      <c r="G33" s="8"/>
    </row>
    <row r="34" spans="1:8" s="11" customFormat="1" ht="12.75" x14ac:dyDescent="0.2">
      <c r="A34" s="90"/>
      <c r="B34" s="22"/>
      <c r="C34" s="23"/>
      <c r="D34" s="23"/>
      <c r="E34" s="23"/>
      <c r="F34" s="8"/>
      <c r="G34" s="8"/>
    </row>
    <row r="35" spans="1:8" s="11" customFormat="1" ht="12.75" x14ac:dyDescent="0.2">
      <c r="A35" s="90"/>
      <c r="B35" s="22"/>
      <c r="C35" s="23"/>
      <c r="D35" s="23"/>
      <c r="E35" s="23"/>
      <c r="F35" s="8"/>
      <c r="G35" s="8"/>
    </row>
    <row r="36" spans="1:8" s="11" customFormat="1" ht="12.75" x14ac:dyDescent="0.2">
      <c r="A36" s="89"/>
      <c r="B36" s="22" t="s">
        <v>86</v>
      </c>
      <c r="C36" s="23"/>
      <c r="D36" s="23"/>
      <c r="E36" s="12" t="s">
        <v>72</v>
      </c>
      <c r="F36" s="8"/>
      <c r="G36" s="8"/>
    </row>
    <row r="37" spans="1:8" s="11" customFormat="1" ht="38.25" x14ac:dyDescent="0.2">
      <c r="A37" s="89"/>
      <c r="B37" s="68"/>
      <c r="C37" s="117" t="s">
        <v>120</v>
      </c>
      <c r="D37" s="117" t="s">
        <v>100</v>
      </c>
      <c r="E37" s="117" t="s">
        <v>119</v>
      </c>
      <c r="F37" s="8"/>
      <c r="G37" s="8"/>
    </row>
    <row r="38" spans="1:8" s="11" customFormat="1" ht="12.75" x14ac:dyDescent="0.2">
      <c r="A38" s="89"/>
      <c r="B38" s="62" t="s">
        <v>79</v>
      </c>
      <c r="C38" s="63">
        <v>-32000</v>
      </c>
      <c r="D38" s="63">
        <v>29240</v>
      </c>
      <c r="E38" s="63">
        <f>C38+D38</f>
        <v>-2760</v>
      </c>
      <c r="F38" s="8"/>
      <c r="G38" s="8"/>
    </row>
    <row r="39" spans="1:8" s="11" customFormat="1" ht="12.75" x14ac:dyDescent="0.2">
      <c r="A39" s="89"/>
      <c r="B39" s="73" t="s">
        <v>80</v>
      </c>
      <c r="C39" s="71">
        <f>C33+C38</f>
        <v>0</v>
      </c>
      <c r="D39" s="71">
        <f t="shared" ref="D39:E39" si="2">D33+D38</f>
        <v>0</v>
      </c>
      <c r="E39" s="71">
        <f t="shared" si="2"/>
        <v>0</v>
      </c>
      <c r="F39" s="8"/>
      <c r="G39" s="8"/>
    </row>
    <row r="40" spans="1:8" s="3" customFormat="1" ht="38.25" x14ac:dyDescent="0.2">
      <c r="A40" s="90"/>
      <c r="B40" s="70" t="s">
        <v>81</v>
      </c>
      <c r="C40" s="71">
        <f>C24+C32+C38-C39</f>
        <v>0</v>
      </c>
      <c r="D40" s="71">
        <f t="shared" ref="D40:E40" si="3">D24+D32+D38-D39</f>
        <v>0</v>
      </c>
      <c r="E40" s="71">
        <f t="shared" si="3"/>
        <v>0</v>
      </c>
      <c r="F40" s="8"/>
      <c r="G40" s="8"/>
    </row>
    <row r="41" spans="1:8" s="3" customFormat="1" ht="12.75" x14ac:dyDescent="0.2">
      <c r="A41" s="90"/>
      <c r="B41" s="97"/>
      <c r="C41" s="98"/>
      <c r="D41" s="98"/>
      <c r="E41" s="98"/>
      <c r="F41" s="8"/>
      <c r="G41" s="8"/>
    </row>
    <row r="42" spans="1:8" s="3" customFormat="1" ht="12.75" x14ac:dyDescent="0.2">
      <c r="A42" s="90"/>
      <c r="B42" s="26"/>
      <c r="C42" s="23"/>
      <c r="D42" s="23"/>
      <c r="E42" s="23"/>
      <c r="F42" s="8"/>
      <c r="G42" s="8"/>
    </row>
    <row r="43" spans="1:8" s="3" customFormat="1" ht="12.75" x14ac:dyDescent="0.2">
      <c r="A43" s="91"/>
      <c r="B43" s="26" t="s">
        <v>87</v>
      </c>
      <c r="C43" s="23"/>
      <c r="D43" s="23"/>
      <c r="E43" s="12" t="s">
        <v>72</v>
      </c>
      <c r="F43" s="8"/>
      <c r="G43" s="8"/>
    </row>
    <row r="44" spans="1:8" s="3" customFormat="1" ht="38.25" x14ac:dyDescent="0.2">
      <c r="A44" s="91"/>
      <c r="B44" s="69"/>
      <c r="C44" s="117" t="s">
        <v>120</v>
      </c>
      <c r="D44" s="117" t="s">
        <v>100</v>
      </c>
      <c r="E44" s="117" t="s">
        <v>119</v>
      </c>
      <c r="F44" s="8"/>
      <c r="G44" s="8"/>
    </row>
    <row r="45" spans="1:8" s="3" customFormat="1" ht="12.75" x14ac:dyDescent="0.2">
      <c r="A45" s="91"/>
      <c r="B45" s="70" t="s">
        <v>79</v>
      </c>
      <c r="C45" s="63">
        <v>-32000</v>
      </c>
      <c r="D45" s="63">
        <v>29240</v>
      </c>
      <c r="E45" s="63">
        <f>C45+D45</f>
        <v>-2760</v>
      </c>
      <c r="F45" s="8"/>
      <c r="G45" s="8"/>
    </row>
    <row r="46" spans="1:8" s="3" customFormat="1" ht="25.5" x14ac:dyDescent="0.2">
      <c r="A46" s="91"/>
      <c r="B46" s="70" t="s">
        <v>82</v>
      </c>
      <c r="C46" s="63">
        <v>-32000</v>
      </c>
      <c r="D46" s="63">
        <v>29240</v>
      </c>
      <c r="E46" s="63">
        <f>C46+D46</f>
        <v>-2760</v>
      </c>
      <c r="F46" s="8"/>
      <c r="G46" s="8"/>
    </row>
    <row r="47" spans="1:8" s="3" customFormat="1" ht="12.75" x14ac:dyDescent="0.2">
      <c r="A47" s="90"/>
      <c r="B47" s="62" t="s">
        <v>83</v>
      </c>
      <c r="C47" s="63">
        <v>0</v>
      </c>
      <c r="D47" s="63">
        <v>0</v>
      </c>
      <c r="E47" s="63">
        <f>C47+D47</f>
        <v>0</v>
      </c>
      <c r="F47" s="8"/>
      <c r="G47" s="8"/>
    </row>
    <row r="48" spans="1:8" s="6" customFormat="1" ht="14.25" x14ac:dyDescent="0.2">
      <c r="A48" s="88"/>
      <c r="B48" s="72" t="s">
        <v>80</v>
      </c>
      <c r="C48" s="63">
        <f t="shared" ref="C48:E48" si="4">C45-C46+C47</f>
        <v>0</v>
      </c>
      <c r="D48" s="63">
        <f t="shared" si="4"/>
        <v>0</v>
      </c>
      <c r="E48" s="63">
        <f t="shared" si="4"/>
        <v>0</v>
      </c>
      <c r="F48" s="25"/>
      <c r="G48" s="25"/>
      <c r="H48" s="10"/>
    </row>
    <row r="49" spans="1:8" s="6" customFormat="1" ht="14.25" hidden="1" x14ac:dyDescent="0.2">
      <c r="A49" s="9"/>
      <c r="B49" s="27"/>
      <c r="C49" s="25"/>
      <c r="D49" s="25"/>
      <c r="E49" s="25"/>
      <c r="F49" s="25"/>
      <c r="G49" s="25"/>
      <c r="H49" s="10"/>
    </row>
    <row r="50" spans="1:8" s="6" customFormat="1" ht="14.25" x14ac:dyDescent="0.2">
      <c r="A50" s="9"/>
      <c r="B50" s="27"/>
      <c r="C50" s="25"/>
      <c r="D50" s="25"/>
      <c r="E50" s="25"/>
      <c r="F50" s="25"/>
      <c r="G50" s="25"/>
      <c r="H50" s="10"/>
    </row>
    <row r="51" spans="1:8" s="4" customFormat="1" ht="15" customHeight="1" x14ac:dyDescent="0.2">
      <c r="A51" s="133" t="s">
        <v>31</v>
      </c>
      <c r="B51" s="133"/>
      <c r="C51" s="133"/>
      <c r="D51" s="133"/>
      <c r="E51" s="133"/>
      <c r="F51" s="19"/>
      <c r="G51" s="19"/>
    </row>
    <row r="52" spans="1:8" s="4" customFormat="1" ht="14.25" x14ac:dyDescent="0.2">
      <c r="A52" s="80"/>
      <c r="B52" s="128" t="s">
        <v>110</v>
      </c>
      <c r="C52" s="128"/>
      <c r="D52" s="128"/>
      <c r="E52" s="128"/>
      <c r="F52" s="28"/>
      <c r="G52" s="28"/>
    </row>
    <row r="53" spans="1:8" s="4" customFormat="1" ht="14.25" x14ac:dyDescent="0.2">
      <c r="A53" s="128" t="s">
        <v>109</v>
      </c>
      <c r="B53" s="128"/>
      <c r="C53" s="128"/>
      <c r="D53" s="128"/>
      <c r="E53" s="128"/>
      <c r="F53" s="28"/>
      <c r="G53" s="28"/>
    </row>
    <row r="54" spans="1:8" s="4" customFormat="1" ht="14.25" x14ac:dyDescent="0.2">
      <c r="A54" s="108"/>
      <c r="B54" s="108"/>
      <c r="C54" s="108"/>
      <c r="D54" s="108"/>
      <c r="E54" s="108"/>
      <c r="F54" s="28"/>
      <c r="G54" s="28"/>
    </row>
    <row r="55" spans="1:8" s="4" customFormat="1" ht="14.25" x14ac:dyDescent="0.2">
      <c r="A55" s="29" t="s">
        <v>32</v>
      </c>
      <c r="B55" s="29"/>
      <c r="C55" s="30"/>
      <c r="D55" s="30"/>
      <c r="E55" s="30"/>
      <c r="F55" s="28"/>
      <c r="G55" s="28"/>
    </row>
    <row r="56" spans="1:8" s="4" customFormat="1" ht="14.25" x14ac:dyDescent="0.2">
      <c r="A56" s="29"/>
      <c r="B56" s="29"/>
      <c r="C56" s="30"/>
      <c r="D56" s="30"/>
      <c r="E56" s="30"/>
      <c r="F56" s="28"/>
      <c r="G56" s="28"/>
    </row>
    <row r="57" spans="1:8" s="4" customFormat="1" ht="14.25" x14ac:dyDescent="0.2">
      <c r="A57" s="131" t="s">
        <v>103</v>
      </c>
      <c r="B57" s="131"/>
      <c r="C57" s="131"/>
      <c r="D57" s="131"/>
      <c r="E57" s="131"/>
      <c r="F57" s="28"/>
      <c r="G57" s="28"/>
    </row>
    <row r="58" spans="1:8" s="4" customFormat="1" ht="38.25" x14ac:dyDescent="0.2">
      <c r="A58" s="31" t="s">
        <v>46</v>
      </c>
      <c r="B58" s="31"/>
      <c r="C58" s="32" t="s">
        <v>121</v>
      </c>
      <c r="D58" s="118" t="s">
        <v>100</v>
      </c>
      <c r="E58" s="118" t="s">
        <v>119</v>
      </c>
    </row>
    <row r="59" spans="1:8" s="4" customFormat="1" ht="14.25" x14ac:dyDescent="0.2">
      <c r="A59" s="31" t="s">
        <v>47</v>
      </c>
      <c r="B59" s="31" t="s">
        <v>70</v>
      </c>
      <c r="C59" s="81"/>
      <c r="D59" s="81"/>
      <c r="E59" s="81"/>
      <c r="F59" s="17"/>
    </row>
    <row r="60" spans="1:8" s="4" customFormat="1" ht="14.25" x14ac:dyDescent="0.2">
      <c r="A60" s="124" t="s">
        <v>69</v>
      </c>
      <c r="B60" s="124"/>
      <c r="C60" s="46">
        <f t="shared" ref="C60:E60" si="5">C61</f>
        <v>494928</v>
      </c>
      <c r="D60" s="46">
        <f t="shared" si="5"/>
        <v>16060</v>
      </c>
      <c r="E60" s="46">
        <f t="shared" si="5"/>
        <v>510988</v>
      </c>
      <c r="F60" s="17"/>
    </row>
    <row r="61" spans="1:8" s="4" customFormat="1" ht="14.25" x14ac:dyDescent="0.2">
      <c r="A61" s="47" t="s">
        <v>19</v>
      </c>
      <c r="B61" s="47" t="s">
        <v>20</v>
      </c>
      <c r="C61" s="47">
        <f>C62+C63+C64+C65+C66</f>
        <v>494928</v>
      </c>
      <c r="D61" s="47">
        <f t="shared" ref="D61:E61" si="6">D62+D63+D64+D65+D66</f>
        <v>16060</v>
      </c>
      <c r="E61" s="47">
        <f t="shared" si="6"/>
        <v>510988</v>
      </c>
      <c r="F61" s="17"/>
    </row>
    <row r="62" spans="1:8" s="4" customFormat="1" ht="14.25" x14ac:dyDescent="0.2">
      <c r="A62" s="82" t="s">
        <v>23</v>
      </c>
      <c r="B62" s="82" t="s">
        <v>24</v>
      </c>
      <c r="C62" s="82">
        <v>1260.4000000000001</v>
      </c>
      <c r="D62" s="82">
        <v>0</v>
      </c>
      <c r="E62" s="82">
        <f>C62+D62</f>
        <v>1260.4000000000001</v>
      </c>
    </row>
    <row r="63" spans="1:8" s="4" customFormat="1" ht="14.25" x14ac:dyDescent="0.2">
      <c r="A63" s="82" t="s">
        <v>21</v>
      </c>
      <c r="B63" s="82" t="s">
        <v>22</v>
      </c>
      <c r="C63" s="82">
        <v>32956.379999999997</v>
      </c>
      <c r="D63" s="82">
        <v>24679</v>
      </c>
      <c r="E63" s="82">
        <f t="shared" ref="E63:E66" si="7">C63+D63</f>
        <v>57635.38</v>
      </c>
      <c r="F63" s="17"/>
    </row>
    <row r="64" spans="1:8" s="4" customFormat="1" ht="14.25" x14ac:dyDescent="0.2">
      <c r="A64" s="82" t="s">
        <v>34</v>
      </c>
      <c r="B64" s="82" t="s">
        <v>35</v>
      </c>
      <c r="C64" s="82">
        <v>1357.22</v>
      </c>
      <c r="D64" s="82">
        <v>0</v>
      </c>
      <c r="E64" s="82">
        <f t="shared" si="7"/>
        <v>1357.22</v>
      </c>
    </row>
    <row r="65" spans="1:9" s="4" customFormat="1" ht="14.25" x14ac:dyDescent="0.2">
      <c r="A65" s="82" t="s">
        <v>38</v>
      </c>
      <c r="B65" s="82" t="s">
        <v>39</v>
      </c>
      <c r="C65" s="82">
        <v>459221</v>
      </c>
      <c r="D65" s="82">
        <v>-8619</v>
      </c>
      <c r="E65" s="82">
        <f t="shared" si="7"/>
        <v>450602</v>
      </c>
    </row>
    <row r="66" spans="1:9" s="4" customFormat="1" ht="14.25" x14ac:dyDescent="0.2">
      <c r="A66" s="82" t="s">
        <v>44</v>
      </c>
      <c r="B66" s="82" t="s">
        <v>45</v>
      </c>
      <c r="C66" s="82">
        <v>133</v>
      </c>
      <c r="D66" s="82">
        <v>0</v>
      </c>
      <c r="E66" s="82">
        <f t="shared" si="7"/>
        <v>133</v>
      </c>
    </row>
    <row r="67" spans="1:9" s="4" customFormat="1" ht="14.25" x14ac:dyDescent="0.2">
      <c r="A67" s="83"/>
      <c r="B67" s="84"/>
      <c r="C67" s="84"/>
      <c r="D67" s="84"/>
      <c r="E67" s="84"/>
    </row>
    <row r="68" spans="1:9" s="4" customFormat="1" ht="14.25" x14ac:dyDescent="0.2">
      <c r="A68" s="85" t="s">
        <v>48</v>
      </c>
      <c r="B68" s="29"/>
      <c r="C68" s="86"/>
      <c r="D68" s="86"/>
      <c r="E68" s="105" t="s">
        <v>72</v>
      </c>
    </row>
    <row r="69" spans="1:9" s="4" customFormat="1" ht="38.25" x14ac:dyDescent="0.2">
      <c r="A69" s="31" t="s">
        <v>46</v>
      </c>
      <c r="B69" s="31"/>
      <c r="C69" s="32" t="s">
        <v>121</v>
      </c>
      <c r="D69" s="118" t="s">
        <v>100</v>
      </c>
      <c r="E69" s="118" t="s">
        <v>119</v>
      </c>
    </row>
    <row r="70" spans="1:9" s="4" customFormat="1" ht="14.25" x14ac:dyDescent="0.2">
      <c r="A70" s="31" t="s">
        <v>47</v>
      </c>
      <c r="B70" s="31" t="s">
        <v>71</v>
      </c>
      <c r="C70" s="81"/>
      <c r="D70" s="81"/>
      <c r="E70" s="81"/>
    </row>
    <row r="71" spans="1:9" s="4" customFormat="1" ht="14.25" x14ac:dyDescent="0.2">
      <c r="A71" s="125" t="s">
        <v>68</v>
      </c>
      <c r="B71" s="125"/>
      <c r="C71" s="87">
        <f>C72+C77</f>
        <v>462928</v>
      </c>
      <c r="D71" s="87">
        <f>D72+D77</f>
        <v>45300</v>
      </c>
      <c r="E71" s="87">
        <f>E72+E77</f>
        <v>508228</v>
      </c>
    </row>
    <row r="72" spans="1:9" s="4" customFormat="1" ht="14.25" x14ac:dyDescent="0.2">
      <c r="A72" s="48" t="s">
        <v>2</v>
      </c>
      <c r="B72" s="48" t="s">
        <v>3</v>
      </c>
      <c r="C72" s="48">
        <f>C73+C74+C75+C76</f>
        <v>461136</v>
      </c>
      <c r="D72" s="48">
        <f t="shared" ref="D72:E72" si="8">D73+D74+D75+D76</f>
        <v>45300</v>
      </c>
      <c r="E72" s="48">
        <f t="shared" si="8"/>
        <v>506436</v>
      </c>
    </row>
    <row r="73" spans="1:9" s="4" customFormat="1" ht="14.25" x14ac:dyDescent="0.2">
      <c r="A73" s="82" t="s">
        <v>12</v>
      </c>
      <c r="B73" s="82" t="s">
        <v>13</v>
      </c>
      <c r="C73" s="82">
        <v>384076</v>
      </c>
      <c r="D73" s="82">
        <v>44584</v>
      </c>
      <c r="E73" s="82">
        <f>C73+D73</f>
        <v>428660</v>
      </c>
    </row>
    <row r="74" spans="1:9" s="4" customFormat="1" ht="14.25" x14ac:dyDescent="0.2">
      <c r="A74" s="82" t="s">
        <v>4</v>
      </c>
      <c r="B74" s="82" t="s">
        <v>5</v>
      </c>
      <c r="C74" s="82">
        <v>76423</v>
      </c>
      <c r="D74" s="82">
        <v>412</v>
      </c>
      <c r="E74" s="82">
        <f t="shared" ref="E74:E76" si="9">C74+D74</f>
        <v>76835</v>
      </c>
    </row>
    <row r="75" spans="1:9" s="4" customFormat="1" ht="14.25" x14ac:dyDescent="0.2">
      <c r="A75" s="82" t="s">
        <v>14</v>
      </c>
      <c r="B75" s="82" t="s">
        <v>15</v>
      </c>
      <c r="C75" s="82">
        <v>571</v>
      </c>
      <c r="D75" s="82">
        <v>304</v>
      </c>
      <c r="E75" s="82">
        <f t="shared" si="9"/>
        <v>875</v>
      </c>
    </row>
    <row r="76" spans="1:9" s="4" customFormat="1" ht="14.25" x14ac:dyDescent="0.2">
      <c r="A76" s="82" t="s">
        <v>6</v>
      </c>
      <c r="B76" s="82" t="s">
        <v>7</v>
      </c>
      <c r="C76" s="82">
        <v>66</v>
      </c>
      <c r="D76" s="82">
        <v>0</v>
      </c>
      <c r="E76" s="82">
        <f t="shared" si="9"/>
        <v>66</v>
      </c>
    </row>
    <row r="77" spans="1:9" s="4" customFormat="1" ht="14.25" x14ac:dyDescent="0.2">
      <c r="A77" s="48" t="s">
        <v>8</v>
      </c>
      <c r="B77" s="48" t="s">
        <v>9</v>
      </c>
      <c r="C77" s="48">
        <f>C78</f>
        <v>1792</v>
      </c>
      <c r="D77" s="48">
        <f t="shared" ref="D77" si="10">D78</f>
        <v>0</v>
      </c>
      <c r="E77" s="48">
        <f>C77+D77</f>
        <v>1792</v>
      </c>
    </row>
    <row r="78" spans="1:9" s="4" customFormat="1" ht="15" customHeight="1" x14ac:dyDescent="0.2">
      <c r="A78" s="82" t="s">
        <v>10</v>
      </c>
      <c r="B78" s="82" t="s">
        <v>11</v>
      </c>
      <c r="C78" s="82">
        <v>1792</v>
      </c>
      <c r="D78" s="82">
        <v>0</v>
      </c>
      <c r="E78" s="82">
        <f>C78+D78</f>
        <v>1792</v>
      </c>
    </row>
    <row r="79" spans="1:9" s="4" customFormat="1" ht="15" customHeight="1" x14ac:dyDescent="0.2">
      <c r="A79" s="82"/>
      <c r="B79" s="82"/>
      <c r="C79" s="82"/>
      <c r="D79" s="82"/>
      <c r="E79" s="82"/>
    </row>
    <row r="80" spans="1:9" s="4" customFormat="1" ht="15" customHeight="1" x14ac:dyDescent="0.25">
      <c r="A80" s="96" t="s">
        <v>89</v>
      </c>
      <c r="B80" s="96"/>
      <c r="C80" s="82"/>
      <c r="D80" s="82"/>
      <c r="E80" s="104" t="s">
        <v>72</v>
      </c>
      <c r="F80" s="40"/>
      <c r="G80" s="40"/>
      <c r="H80" s="40"/>
      <c r="I80" s="40"/>
    </row>
    <row r="81" spans="1:9" s="4" customFormat="1" ht="26.25" customHeight="1" x14ac:dyDescent="0.25">
      <c r="A81" s="31" t="s">
        <v>49</v>
      </c>
      <c r="B81" s="31"/>
      <c r="C81" s="41" t="s">
        <v>122</v>
      </c>
      <c r="D81" s="118" t="s">
        <v>100</v>
      </c>
      <c r="E81" s="118" t="s">
        <v>119</v>
      </c>
      <c r="F81" s="40"/>
      <c r="G81" s="40"/>
      <c r="H81" s="40"/>
      <c r="I81" s="40"/>
    </row>
    <row r="82" spans="1:9" s="4" customFormat="1" ht="15" customHeight="1" x14ac:dyDescent="0.25">
      <c r="A82" s="31" t="s">
        <v>50</v>
      </c>
      <c r="B82" s="92" t="s">
        <v>51</v>
      </c>
      <c r="C82" s="81"/>
      <c r="D82" s="81"/>
      <c r="E82" s="81"/>
      <c r="F82" s="40"/>
      <c r="G82" s="40"/>
      <c r="H82" s="40"/>
      <c r="I82" s="40"/>
    </row>
    <row r="83" spans="1:9" s="4" customFormat="1" ht="15" customHeight="1" x14ac:dyDescent="0.25">
      <c r="A83" s="93" t="s">
        <v>67</v>
      </c>
      <c r="B83" s="45"/>
      <c r="C83" s="46">
        <f>C84+C87+C89+C91+C93</f>
        <v>494928</v>
      </c>
      <c r="D83" s="46">
        <f>D84+D87+D89+D91+D93</f>
        <v>16060</v>
      </c>
      <c r="E83" s="46">
        <f>C83+D83</f>
        <v>510988</v>
      </c>
      <c r="F83" s="40"/>
      <c r="G83" s="40"/>
      <c r="H83" s="40"/>
      <c r="I83" s="40"/>
    </row>
    <row r="84" spans="1:9" s="4" customFormat="1" ht="15" customHeight="1" x14ac:dyDescent="0.25">
      <c r="A84" s="43" t="s">
        <v>52</v>
      </c>
      <c r="B84" s="43"/>
      <c r="C84" s="44">
        <f>C85+C86</f>
        <v>459354</v>
      </c>
      <c r="D84" s="44">
        <f t="shared" ref="D84:E84" si="11">D85+D86</f>
        <v>-8619</v>
      </c>
      <c r="E84" s="44">
        <f t="shared" si="11"/>
        <v>450735</v>
      </c>
      <c r="F84" s="40"/>
      <c r="G84" s="40"/>
      <c r="H84" s="40"/>
      <c r="I84" s="40"/>
    </row>
    <row r="85" spans="1:9" s="4" customFormat="1" ht="15" customHeight="1" x14ac:dyDescent="0.25">
      <c r="A85" s="43" t="s">
        <v>53</v>
      </c>
      <c r="B85" s="43"/>
      <c r="C85" s="44">
        <v>459221</v>
      </c>
      <c r="D85" s="44">
        <v>-8619</v>
      </c>
      <c r="E85" s="44">
        <f t="shared" ref="E85:E94" si="12">C85+D85</f>
        <v>450602</v>
      </c>
      <c r="F85" s="40"/>
      <c r="G85" s="40"/>
      <c r="H85" s="40"/>
      <c r="I85" s="40"/>
    </row>
    <row r="86" spans="1:9" s="4" customFormat="1" ht="14.25" customHeight="1" x14ac:dyDescent="0.2">
      <c r="A86" s="43" t="s">
        <v>54</v>
      </c>
      <c r="B86" s="43"/>
      <c r="C86" s="44">
        <v>133</v>
      </c>
      <c r="D86" s="44">
        <v>0</v>
      </c>
      <c r="E86" s="44">
        <f t="shared" si="12"/>
        <v>133</v>
      </c>
      <c r="F86" s="28"/>
      <c r="G86" s="28"/>
    </row>
    <row r="87" spans="1:9" s="4" customFormat="1" ht="14.25" x14ac:dyDescent="0.2">
      <c r="A87" s="43" t="s">
        <v>55</v>
      </c>
      <c r="B87" s="43"/>
      <c r="C87" s="44">
        <f>C88</f>
        <v>1327.22</v>
      </c>
      <c r="D87" s="44">
        <f>D88</f>
        <v>0</v>
      </c>
      <c r="E87" s="44">
        <f t="shared" si="12"/>
        <v>1327.22</v>
      </c>
      <c r="F87" s="28"/>
      <c r="G87" s="28"/>
    </row>
    <row r="88" spans="1:9" s="4" customFormat="1" ht="14.25" x14ac:dyDescent="0.2">
      <c r="A88" s="43" t="s">
        <v>56</v>
      </c>
      <c r="B88" s="43"/>
      <c r="C88" s="44">
        <v>1327.22</v>
      </c>
      <c r="D88" s="44">
        <v>0</v>
      </c>
      <c r="E88" s="44">
        <f t="shared" si="12"/>
        <v>1327.22</v>
      </c>
      <c r="F88" s="28"/>
      <c r="G88" s="28"/>
    </row>
    <row r="89" spans="1:9" s="4" customFormat="1" ht="14.25" x14ac:dyDescent="0.2">
      <c r="A89" s="43" t="s">
        <v>57</v>
      </c>
      <c r="B89" s="43"/>
      <c r="C89" s="44">
        <f>C90</f>
        <v>32956.379999999997</v>
      </c>
      <c r="D89" s="44">
        <f>D90</f>
        <v>24679</v>
      </c>
      <c r="E89" s="44">
        <f t="shared" si="12"/>
        <v>57635.38</v>
      </c>
      <c r="F89" s="28"/>
      <c r="G89" s="28"/>
    </row>
    <row r="90" spans="1:9" s="4" customFormat="1" ht="14.25" x14ac:dyDescent="0.2">
      <c r="A90" s="43" t="s">
        <v>58</v>
      </c>
      <c r="B90" s="43"/>
      <c r="C90" s="44">
        <v>32956.379999999997</v>
      </c>
      <c r="D90" s="44">
        <v>24679</v>
      </c>
      <c r="E90" s="44">
        <f t="shared" si="12"/>
        <v>57635.38</v>
      </c>
      <c r="F90" s="28"/>
      <c r="G90" s="28"/>
    </row>
    <row r="91" spans="1:9" s="4" customFormat="1" ht="15" customHeight="1" x14ac:dyDescent="0.2">
      <c r="A91" s="43" t="s">
        <v>59</v>
      </c>
      <c r="B91" s="43"/>
      <c r="C91" s="44">
        <f>C92</f>
        <v>1260.4000000000001</v>
      </c>
      <c r="D91" s="44">
        <f>D92</f>
        <v>0</v>
      </c>
      <c r="E91" s="44">
        <f t="shared" si="12"/>
        <v>1260.4000000000001</v>
      </c>
      <c r="F91" s="28"/>
      <c r="G91" s="28"/>
    </row>
    <row r="92" spans="1:9" s="4" customFormat="1" ht="15" customHeight="1" x14ac:dyDescent="0.2">
      <c r="A92" s="43" t="s">
        <v>60</v>
      </c>
      <c r="B92" s="43"/>
      <c r="C92" s="44">
        <v>1260.4000000000001</v>
      </c>
      <c r="D92" s="44">
        <v>0</v>
      </c>
      <c r="E92" s="44">
        <f t="shared" si="12"/>
        <v>1260.4000000000001</v>
      </c>
      <c r="F92" s="28"/>
      <c r="G92" s="28"/>
    </row>
    <row r="93" spans="1:9" s="4" customFormat="1" ht="15" customHeight="1" x14ac:dyDescent="0.2">
      <c r="A93" s="43" t="s">
        <v>61</v>
      </c>
      <c r="B93" s="43"/>
      <c r="C93" s="44">
        <f>C94</f>
        <v>30</v>
      </c>
      <c r="D93" s="44">
        <f>D94</f>
        <v>0</v>
      </c>
      <c r="E93" s="44">
        <f t="shared" si="12"/>
        <v>30</v>
      </c>
      <c r="F93" s="28"/>
      <c r="G93" s="28"/>
    </row>
    <row r="94" spans="1:9" s="4" customFormat="1" ht="14.25" x14ac:dyDescent="0.2">
      <c r="A94" s="43" t="s">
        <v>62</v>
      </c>
      <c r="B94" s="43"/>
      <c r="C94" s="44">
        <v>30</v>
      </c>
      <c r="D94" s="44">
        <v>0</v>
      </c>
      <c r="E94" s="44">
        <f t="shared" si="12"/>
        <v>30</v>
      </c>
      <c r="F94" s="39"/>
      <c r="G94" s="28"/>
    </row>
    <row r="95" spans="1:9" s="4" customFormat="1" ht="14.25" x14ac:dyDescent="0.2">
      <c r="A95" s="43"/>
      <c r="B95" s="43"/>
      <c r="C95" s="44"/>
      <c r="D95" s="44"/>
      <c r="E95" s="44"/>
      <c r="F95" s="39"/>
      <c r="G95" s="28"/>
    </row>
    <row r="96" spans="1:9" s="4" customFormat="1" ht="14.25" x14ac:dyDescent="0.2">
      <c r="A96" s="50" t="s">
        <v>104</v>
      </c>
      <c r="B96" s="43"/>
      <c r="C96" s="44"/>
      <c r="D96" s="44"/>
      <c r="E96" s="106" t="s">
        <v>72</v>
      </c>
      <c r="F96" s="39"/>
      <c r="G96" s="28"/>
    </row>
    <row r="97" spans="1:9" s="4" customFormat="1" ht="38.25" x14ac:dyDescent="0.2">
      <c r="A97" s="31" t="s">
        <v>49</v>
      </c>
      <c r="B97" s="31"/>
      <c r="C97" s="41" t="s">
        <v>122</v>
      </c>
      <c r="D97" s="118" t="s">
        <v>100</v>
      </c>
      <c r="E97" s="118" t="s">
        <v>119</v>
      </c>
      <c r="F97" s="39"/>
      <c r="G97" s="28"/>
    </row>
    <row r="98" spans="1:9" s="4" customFormat="1" ht="14.25" x14ac:dyDescent="0.2">
      <c r="A98" s="31" t="s">
        <v>50</v>
      </c>
      <c r="B98" s="92" t="s">
        <v>51</v>
      </c>
      <c r="C98" s="81"/>
      <c r="D98" s="81"/>
      <c r="E98" s="81"/>
      <c r="F98" s="39"/>
      <c r="G98" s="28"/>
    </row>
    <row r="99" spans="1:9" s="4" customFormat="1" ht="14.25" x14ac:dyDescent="0.2">
      <c r="A99" s="31"/>
      <c r="B99" s="31"/>
      <c r="C99" s="81"/>
      <c r="D99" s="81"/>
      <c r="E99" s="81"/>
      <c r="F99" s="39"/>
      <c r="G99" s="28"/>
    </row>
    <row r="100" spans="1:9" s="4" customFormat="1" ht="14.25" x14ac:dyDescent="0.2">
      <c r="A100" s="125" t="s">
        <v>68</v>
      </c>
      <c r="B100" s="125"/>
      <c r="C100" s="87">
        <f>C101+C104+C106+C108+C110</f>
        <v>462928</v>
      </c>
      <c r="D100" s="87">
        <f>D101+D104+D106+D108+D110</f>
        <v>45300</v>
      </c>
      <c r="E100" s="87">
        <f>E101+E104+E106+E108+E110</f>
        <v>508228</v>
      </c>
      <c r="F100" s="39"/>
      <c r="G100" s="28"/>
    </row>
    <row r="101" spans="1:9" s="4" customFormat="1" ht="14.25" x14ac:dyDescent="0.2">
      <c r="A101" s="43" t="s">
        <v>52</v>
      </c>
      <c r="B101" s="43"/>
      <c r="C101" s="44">
        <f>C102+C103</f>
        <v>427354</v>
      </c>
      <c r="D101" s="44">
        <f t="shared" ref="D101:E101" si="13">D102+D103</f>
        <v>20621</v>
      </c>
      <c r="E101" s="44">
        <f t="shared" si="13"/>
        <v>447975</v>
      </c>
      <c r="F101" s="39"/>
      <c r="G101" s="28"/>
    </row>
    <row r="102" spans="1:9" s="4" customFormat="1" ht="14.25" x14ac:dyDescent="0.2">
      <c r="A102" s="43" t="s">
        <v>53</v>
      </c>
      <c r="B102" s="43"/>
      <c r="C102" s="44">
        <v>427221</v>
      </c>
      <c r="D102" s="44">
        <v>20621</v>
      </c>
      <c r="E102" s="44">
        <f>C102+D102</f>
        <v>447842</v>
      </c>
      <c r="F102" s="39"/>
      <c r="G102" s="28"/>
    </row>
    <row r="103" spans="1:9" s="4" customFormat="1" ht="14.25" x14ac:dyDescent="0.2">
      <c r="A103" s="43" t="s">
        <v>54</v>
      </c>
      <c r="B103" s="43"/>
      <c r="C103" s="44">
        <v>133</v>
      </c>
      <c r="D103" s="44">
        <v>0</v>
      </c>
      <c r="E103" s="44">
        <f t="shared" ref="E103:E111" si="14">C103+D103</f>
        <v>133</v>
      </c>
      <c r="F103" s="28"/>
      <c r="G103" s="28"/>
    </row>
    <row r="104" spans="1:9" s="4" customFormat="1" ht="14.25" x14ac:dyDescent="0.2">
      <c r="A104" s="43" t="s">
        <v>55</v>
      </c>
      <c r="B104" s="43"/>
      <c r="C104" s="44">
        <f t="shared" ref="C104:D104" si="15">C105</f>
        <v>1327.22</v>
      </c>
      <c r="D104" s="44">
        <f t="shared" si="15"/>
        <v>0</v>
      </c>
      <c r="E104" s="44">
        <f t="shared" si="14"/>
        <v>1327.22</v>
      </c>
      <c r="F104" s="28"/>
      <c r="G104" s="28"/>
    </row>
    <row r="105" spans="1:9" s="4" customFormat="1" ht="14.25" x14ac:dyDescent="0.2">
      <c r="A105" s="43" t="s">
        <v>56</v>
      </c>
      <c r="B105" s="43"/>
      <c r="C105" s="44">
        <v>1327.22</v>
      </c>
      <c r="D105" s="44">
        <v>0</v>
      </c>
      <c r="E105" s="44">
        <f t="shared" si="14"/>
        <v>1327.22</v>
      </c>
      <c r="F105" s="28"/>
      <c r="G105" s="28"/>
    </row>
    <row r="106" spans="1:9" x14ac:dyDescent="0.25">
      <c r="A106" s="43" t="s">
        <v>57</v>
      </c>
      <c r="B106" s="43"/>
      <c r="C106" s="44">
        <f t="shared" ref="C106:D106" si="16">C107</f>
        <v>32956.379999999997</v>
      </c>
      <c r="D106" s="44">
        <f t="shared" si="16"/>
        <v>24679</v>
      </c>
      <c r="E106" s="44">
        <f t="shared" si="14"/>
        <v>57635.38</v>
      </c>
      <c r="H106" s="4"/>
      <c r="I106" s="4"/>
    </row>
    <row r="107" spans="1:9" x14ac:dyDescent="0.25">
      <c r="A107" s="43" t="s">
        <v>58</v>
      </c>
      <c r="B107" s="43"/>
      <c r="C107" s="44">
        <v>32956.379999999997</v>
      </c>
      <c r="D107" s="44">
        <v>24679</v>
      </c>
      <c r="E107" s="44">
        <f t="shared" si="14"/>
        <v>57635.38</v>
      </c>
      <c r="H107" s="4"/>
      <c r="I107" s="4"/>
    </row>
    <row r="108" spans="1:9" x14ac:dyDescent="0.25">
      <c r="A108" s="43" t="s">
        <v>59</v>
      </c>
      <c r="B108" s="43"/>
      <c r="C108" s="44">
        <f t="shared" ref="C108:D108" si="17">C109</f>
        <v>1260.4000000000001</v>
      </c>
      <c r="D108" s="44">
        <f t="shared" si="17"/>
        <v>0</v>
      </c>
      <c r="E108" s="44">
        <f t="shared" si="14"/>
        <v>1260.4000000000001</v>
      </c>
      <c r="H108" s="4"/>
      <c r="I108" s="4"/>
    </row>
    <row r="109" spans="1:9" x14ac:dyDescent="0.25">
      <c r="A109" s="43" t="s">
        <v>60</v>
      </c>
      <c r="B109" s="43"/>
      <c r="C109" s="44">
        <v>1260.4000000000001</v>
      </c>
      <c r="D109" s="44">
        <v>0</v>
      </c>
      <c r="E109" s="44">
        <f t="shared" si="14"/>
        <v>1260.4000000000001</v>
      </c>
      <c r="H109" s="4"/>
      <c r="I109" s="4"/>
    </row>
    <row r="110" spans="1:9" x14ac:dyDescent="0.25">
      <c r="A110" s="43" t="s">
        <v>61</v>
      </c>
      <c r="B110" s="43"/>
      <c r="C110" s="44">
        <f t="shared" ref="C110:D110" si="18">C111</f>
        <v>30</v>
      </c>
      <c r="D110" s="44">
        <f t="shared" si="18"/>
        <v>0</v>
      </c>
      <c r="E110" s="44">
        <f t="shared" si="14"/>
        <v>30</v>
      </c>
      <c r="H110" s="4"/>
      <c r="I110" s="4"/>
    </row>
    <row r="111" spans="1:9" x14ac:dyDescent="0.25">
      <c r="A111" s="43" t="s">
        <v>62</v>
      </c>
      <c r="B111" s="43"/>
      <c r="C111" s="44">
        <v>30</v>
      </c>
      <c r="D111" s="44">
        <v>0</v>
      </c>
      <c r="E111" s="44">
        <f t="shared" si="14"/>
        <v>30</v>
      </c>
      <c r="H111" s="4"/>
      <c r="I111" s="4"/>
    </row>
    <row r="112" spans="1:9" x14ac:dyDescent="0.25">
      <c r="A112" s="43"/>
      <c r="B112" s="43"/>
      <c r="C112" s="44"/>
      <c r="D112" s="44"/>
      <c r="E112" s="44"/>
      <c r="H112" s="4"/>
      <c r="I112" s="4"/>
    </row>
    <row r="113" spans="1:9" x14ac:dyDescent="0.25">
      <c r="A113" s="43"/>
      <c r="B113" s="43"/>
      <c r="C113" s="44"/>
      <c r="D113" s="44"/>
      <c r="E113" s="44"/>
      <c r="H113" s="4"/>
      <c r="I113" s="4"/>
    </row>
    <row r="114" spans="1:9" s="4" customFormat="1" x14ac:dyDescent="0.25">
      <c r="A114" s="132" t="s">
        <v>33</v>
      </c>
      <c r="B114" s="132"/>
      <c r="C114" s="132"/>
      <c r="D114" s="132"/>
      <c r="E114" s="132"/>
      <c r="F114" s="95"/>
      <c r="G114" s="28"/>
    </row>
    <row r="115" spans="1:9" s="4" customFormat="1" ht="15" customHeight="1" x14ac:dyDescent="0.25">
      <c r="A115" s="16"/>
      <c r="B115" s="120" t="s">
        <v>111</v>
      </c>
      <c r="C115" s="120"/>
      <c r="D115" s="120"/>
      <c r="E115" s="120"/>
      <c r="F115" s="120"/>
      <c r="G115" s="28"/>
    </row>
    <row r="116" spans="1:9" x14ac:dyDescent="0.25">
      <c r="A116" s="50" t="s">
        <v>63</v>
      </c>
      <c r="B116" s="43"/>
      <c r="C116" s="44"/>
      <c r="D116" s="44"/>
      <c r="E116" s="106" t="s">
        <v>72</v>
      </c>
      <c r="H116" s="4"/>
      <c r="I116" s="4"/>
    </row>
    <row r="117" spans="1:9" ht="38.25" x14ac:dyDescent="0.25">
      <c r="A117" s="31" t="s">
        <v>49</v>
      </c>
      <c r="B117" s="31"/>
      <c r="C117" s="41" t="s">
        <v>122</v>
      </c>
      <c r="D117" s="118" t="s">
        <v>100</v>
      </c>
      <c r="E117" s="118" t="s">
        <v>119</v>
      </c>
      <c r="H117" s="4"/>
      <c r="I117" s="4"/>
    </row>
    <row r="118" spans="1:9" x14ac:dyDescent="0.25">
      <c r="A118" s="31" t="s">
        <v>50</v>
      </c>
      <c r="B118" s="92" t="s">
        <v>51</v>
      </c>
      <c r="C118" s="81"/>
      <c r="D118" s="81"/>
      <c r="E118" s="81"/>
      <c r="H118" s="4"/>
      <c r="I118" s="4"/>
    </row>
    <row r="119" spans="1:9" x14ac:dyDescent="0.25">
      <c r="A119" s="94" t="s">
        <v>64</v>
      </c>
      <c r="B119" s="49"/>
      <c r="C119" s="48">
        <f t="shared" ref="C119:D119" si="19">C120</f>
        <v>462928</v>
      </c>
      <c r="D119" s="48">
        <f t="shared" si="19"/>
        <v>45300</v>
      </c>
      <c r="E119" s="48">
        <f>C119+D119</f>
        <v>508228</v>
      </c>
      <c r="H119" s="4"/>
      <c r="I119" s="4"/>
    </row>
    <row r="120" spans="1:9" x14ac:dyDescent="0.25">
      <c r="A120" s="51" t="s">
        <v>65</v>
      </c>
      <c r="B120" s="51"/>
      <c r="C120" s="52">
        <f t="shared" ref="C120:D120" si="20">C121</f>
        <v>462928</v>
      </c>
      <c r="D120" s="52">
        <f t="shared" si="20"/>
        <v>45300</v>
      </c>
      <c r="E120" s="52">
        <f t="shared" ref="E120:E121" si="21">C120+D120</f>
        <v>508228</v>
      </c>
      <c r="H120" s="4"/>
      <c r="I120" s="4"/>
    </row>
    <row r="121" spans="1:9" x14ac:dyDescent="0.25">
      <c r="A121" s="53" t="s">
        <v>66</v>
      </c>
      <c r="B121" s="53"/>
      <c r="C121" s="54">
        <v>462928</v>
      </c>
      <c r="D121" s="54">
        <v>45300</v>
      </c>
      <c r="E121" s="54">
        <f t="shared" si="21"/>
        <v>508228</v>
      </c>
    </row>
    <row r="122" spans="1:9" x14ac:dyDescent="0.25">
      <c r="A122" s="43"/>
      <c r="B122" s="43"/>
      <c r="C122" s="44"/>
      <c r="D122" s="44"/>
      <c r="E122" s="44"/>
    </row>
    <row r="123" spans="1:9" x14ac:dyDescent="0.25">
      <c r="A123" s="43"/>
      <c r="B123" s="43"/>
      <c r="C123" s="44"/>
      <c r="D123" s="44"/>
      <c r="E123" s="44"/>
    </row>
    <row r="124" spans="1:9" x14ac:dyDescent="0.25">
      <c r="A124" s="130" t="s">
        <v>90</v>
      </c>
      <c r="B124" s="130"/>
      <c r="C124" s="130"/>
      <c r="D124" s="130"/>
      <c r="E124" s="130"/>
    </row>
    <row r="125" spans="1:9" x14ac:dyDescent="0.25">
      <c r="A125" s="55"/>
      <c r="B125" s="129" t="s">
        <v>101</v>
      </c>
      <c r="C125" s="129"/>
      <c r="D125" s="129"/>
      <c r="E125" s="129"/>
    </row>
    <row r="126" spans="1:9" x14ac:dyDescent="0.25">
      <c r="A126" s="129" t="s">
        <v>102</v>
      </c>
      <c r="B126" s="129"/>
      <c r="C126" s="129"/>
      <c r="D126" s="129"/>
      <c r="E126" s="129"/>
    </row>
    <row r="128" spans="1:9" customFormat="1" x14ac:dyDescent="0.25">
      <c r="A128" s="154" t="s">
        <v>91</v>
      </c>
      <c r="B128" s="154"/>
      <c r="C128" s="154"/>
      <c r="D128" s="154"/>
      <c r="E128" s="154"/>
      <c r="F128" s="155"/>
      <c r="G128" s="28"/>
    </row>
    <row r="129" spans="1:7" customFormat="1" x14ac:dyDescent="0.25">
      <c r="A129" s="156"/>
      <c r="B129" s="134" t="s">
        <v>151</v>
      </c>
      <c r="C129" s="134"/>
      <c r="D129" s="134"/>
      <c r="E129" s="134"/>
      <c r="F129" s="28"/>
      <c r="G129" s="28"/>
    </row>
    <row r="130" spans="1:7" customFormat="1" x14ac:dyDescent="0.25">
      <c r="A130" s="157" t="s">
        <v>143</v>
      </c>
      <c r="B130" s="157"/>
      <c r="C130" s="157"/>
      <c r="D130" s="157"/>
      <c r="E130" s="157"/>
      <c r="F130" s="28"/>
      <c r="G130" s="28"/>
    </row>
    <row r="131" spans="1:7" customFormat="1" x14ac:dyDescent="0.25">
      <c r="A131" s="158" t="s">
        <v>153</v>
      </c>
      <c r="B131" s="158"/>
      <c r="C131" s="158"/>
      <c r="D131" s="158"/>
      <c r="E131" s="158"/>
      <c r="F131" s="28"/>
      <c r="G131" s="28"/>
    </row>
    <row r="132" spans="1:7" customFormat="1" x14ac:dyDescent="0.25">
      <c r="A132" s="2"/>
      <c r="B132" s="28"/>
      <c r="C132" s="28"/>
      <c r="D132" s="28"/>
      <c r="E132" s="28"/>
      <c r="F132" s="28"/>
      <c r="G132" s="28"/>
    </row>
    <row r="133" spans="1:7" customFormat="1" x14ac:dyDescent="0.25">
      <c r="A133" s="157" t="s">
        <v>152</v>
      </c>
      <c r="B133" s="157"/>
      <c r="C133" s="157"/>
      <c r="D133" s="157"/>
      <c r="E133" s="157"/>
      <c r="F133" s="28"/>
      <c r="G133" s="28"/>
    </row>
    <row r="134" spans="1:7" customFormat="1" x14ac:dyDescent="0.25">
      <c r="A134" s="159"/>
      <c r="B134" s="113"/>
      <c r="C134" s="113"/>
      <c r="D134" s="113"/>
      <c r="E134" s="168" t="s">
        <v>72</v>
      </c>
      <c r="F134" s="28"/>
      <c r="G134" s="28"/>
    </row>
    <row r="135" spans="1:7" customFormat="1" ht="39" x14ac:dyDescent="0.25">
      <c r="A135" s="160"/>
      <c r="B135" s="31"/>
      <c r="C135" s="32" t="s">
        <v>121</v>
      </c>
      <c r="D135" s="161" t="s">
        <v>144</v>
      </c>
      <c r="E135" s="161" t="s">
        <v>145</v>
      </c>
      <c r="F135" s="28"/>
      <c r="G135" s="28"/>
    </row>
    <row r="136" spans="1:7" customFormat="1" ht="24.75" x14ac:dyDescent="0.25">
      <c r="A136" s="162" t="s">
        <v>146</v>
      </c>
      <c r="B136" s="31" t="s">
        <v>147</v>
      </c>
      <c r="C136" s="32"/>
      <c r="D136" s="161"/>
      <c r="E136" s="161"/>
      <c r="F136" s="28"/>
      <c r="G136" s="28"/>
    </row>
    <row r="137" spans="1:7" customFormat="1" x14ac:dyDescent="0.25">
      <c r="A137" s="163" t="s">
        <v>93</v>
      </c>
      <c r="B137" s="163" t="s">
        <v>148</v>
      </c>
      <c r="C137" s="163">
        <f t="shared" ref="C137:D138" si="22">C138</f>
        <v>-32000</v>
      </c>
      <c r="D137" s="163">
        <f t="shared" si="22"/>
        <v>29240</v>
      </c>
      <c r="E137" s="163">
        <f>C137+D137</f>
        <v>-2760</v>
      </c>
      <c r="F137" s="28"/>
      <c r="G137" s="28"/>
    </row>
    <row r="138" spans="1:7" customFormat="1" x14ac:dyDescent="0.25">
      <c r="A138" s="164" t="s">
        <v>95</v>
      </c>
      <c r="B138" s="164" t="s">
        <v>149</v>
      </c>
      <c r="C138" s="164">
        <f t="shared" si="22"/>
        <v>-32000</v>
      </c>
      <c r="D138" s="164">
        <f t="shared" si="22"/>
        <v>29240</v>
      </c>
      <c r="E138" s="164">
        <f t="shared" ref="E138:E139" si="23">C138+D138</f>
        <v>-2760</v>
      </c>
      <c r="F138" s="28"/>
      <c r="G138" s="28"/>
    </row>
    <row r="139" spans="1:7" customFormat="1" x14ac:dyDescent="0.25">
      <c r="A139" s="165" t="s">
        <v>95</v>
      </c>
      <c r="B139" s="166" t="s">
        <v>150</v>
      </c>
      <c r="C139" s="167">
        <v>-32000</v>
      </c>
      <c r="D139" s="167">
        <v>29240</v>
      </c>
      <c r="E139" s="167">
        <f t="shared" si="23"/>
        <v>-2760</v>
      </c>
      <c r="F139" s="28"/>
      <c r="G139" s="28"/>
    </row>
  </sheetData>
  <mergeCells count="28">
    <mergeCell ref="A128:E128"/>
    <mergeCell ref="B129:E129"/>
    <mergeCell ref="A130:E130"/>
    <mergeCell ref="A131:E131"/>
    <mergeCell ref="A133:E133"/>
    <mergeCell ref="A126:E126"/>
    <mergeCell ref="A100:B100"/>
    <mergeCell ref="A124:E124"/>
    <mergeCell ref="B125:E125"/>
    <mergeCell ref="B52:E52"/>
    <mergeCell ref="A53:E53"/>
    <mergeCell ref="A57:E57"/>
    <mergeCell ref="A114:E114"/>
    <mergeCell ref="B115:F115"/>
    <mergeCell ref="A3:F3"/>
    <mergeCell ref="B1:F1"/>
    <mergeCell ref="A2:F2"/>
    <mergeCell ref="A7:F7"/>
    <mergeCell ref="A8:F8"/>
    <mergeCell ref="A60:B60"/>
    <mergeCell ref="A71:B71"/>
    <mergeCell ref="A4:F4"/>
    <mergeCell ref="A5:F5"/>
    <mergeCell ref="B10:E10"/>
    <mergeCell ref="A12:F12"/>
    <mergeCell ref="B13:F13"/>
    <mergeCell ref="A14:F14"/>
    <mergeCell ref="A51:E51"/>
  </mergeCells>
  <pageMargins left="0.7" right="0.7" top="0.75" bottom="0.75" header="0.3" footer="0.3"/>
  <pageSetup paperSize="9" scale="66" orientation="portrait" verticalDpi="4294967295" r:id="rId1"/>
  <headerFooter>
    <oddFooter>&amp;C&amp;P</oddFooter>
  </headerFooter>
  <rowBreaks count="2" manualBreakCount="2">
    <brk id="49" max="16383" man="1"/>
    <brk id="9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0"/>
  <sheetViews>
    <sheetView showGridLines="0" tabSelected="1" zoomScaleNormal="100" workbookViewId="0">
      <selection activeCell="E30" sqref="E30"/>
    </sheetView>
  </sheetViews>
  <sheetFormatPr defaultRowHeight="15" x14ac:dyDescent="0.25"/>
  <cols>
    <col min="1" max="1" width="7.5703125" customWidth="1"/>
    <col min="2" max="2" width="13.28515625" style="28" customWidth="1"/>
    <col min="3" max="3" width="63.42578125" style="28" customWidth="1"/>
    <col min="4" max="4" width="12.7109375" style="28" customWidth="1"/>
    <col min="5" max="5" width="13.140625" style="28" customWidth="1"/>
    <col min="6" max="6" width="13.28515625" style="28" customWidth="1"/>
  </cols>
  <sheetData>
    <row r="1" spans="2:6" s="5" customFormat="1" ht="12.75" x14ac:dyDescent="0.2">
      <c r="B1" s="34" t="s">
        <v>16</v>
      </c>
      <c r="C1" s="28"/>
      <c r="D1" s="28"/>
      <c r="E1" s="28"/>
      <c r="F1" s="28"/>
    </row>
    <row r="2" spans="2:6" s="5" customFormat="1" ht="12.75" x14ac:dyDescent="0.2">
      <c r="B2" s="34"/>
      <c r="C2" s="28"/>
      <c r="D2" s="28"/>
      <c r="E2" s="28"/>
      <c r="F2" s="28"/>
    </row>
    <row r="3" spans="2:6" s="5" customFormat="1" ht="12.75" x14ac:dyDescent="0.2">
      <c r="B3" s="139" t="s">
        <v>154</v>
      </c>
      <c r="C3" s="144"/>
      <c r="D3" s="144"/>
      <c r="E3" s="144"/>
      <c r="F3" s="144"/>
    </row>
    <row r="4" spans="2:6" s="5" customFormat="1" ht="12.75" x14ac:dyDescent="0.2">
      <c r="B4" s="134" t="s">
        <v>155</v>
      </c>
      <c r="C4" s="134"/>
      <c r="D4" s="134"/>
      <c r="E4" s="134"/>
      <c r="F4" s="134"/>
    </row>
    <row r="5" spans="2:6" s="5" customFormat="1" ht="12.75" x14ac:dyDescent="0.2">
      <c r="B5" s="134" t="s">
        <v>141</v>
      </c>
      <c r="C5" s="134"/>
      <c r="D5" s="134"/>
      <c r="E5" s="134"/>
      <c r="F5" s="134"/>
    </row>
    <row r="6" spans="2:6" s="5" customFormat="1" ht="76.5" x14ac:dyDescent="0.2">
      <c r="B6" s="35" t="s">
        <v>17</v>
      </c>
      <c r="C6" s="36" t="s">
        <v>18</v>
      </c>
      <c r="D6" s="74" t="s">
        <v>123</v>
      </c>
      <c r="E6" s="119" t="s">
        <v>100</v>
      </c>
      <c r="F6" s="119" t="s">
        <v>119</v>
      </c>
    </row>
    <row r="7" spans="2:6" x14ac:dyDescent="0.25">
      <c r="B7" s="145" t="s">
        <v>0</v>
      </c>
      <c r="C7" s="146" t="s">
        <v>1</v>
      </c>
      <c r="D7" s="149">
        <f>D8</f>
        <v>494928</v>
      </c>
      <c r="E7" s="149">
        <f t="shared" ref="E7:F7" si="0">E8</f>
        <v>16060</v>
      </c>
      <c r="F7" s="149">
        <f t="shared" si="0"/>
        <v>510988</v>
      </c>
    </row>
    <row r="8" spans="2:6" x14ac:dyDescent="0.25">
      <c r="B8" s="147" t="s">
        <v>124</v>
      </c>
      <c r="C8" s="147" t="s">
        <v>125</v>
      </c>
      <c r="D8" s="150">
        <f>D9</f>
        <v>494928</v>
      </c>
      <c r="E8" s="150">
        <f>E9</f>
        <v>16060</v>
      </c>
      <c r="F8" s="150">
        <f>D8+E8</f>
        <v>510988</v>
      </c>
    </row>
    <row r="9" spans="2:6" x14ac:dyDescent="0.25">
      <c r="B9" s="147" t="s">
        <v>126</v>
      </c>
      <c r="C9" s="147" t="s">
        <v>127</v>
      </c>
      <c r="D9" s="151">
        <f>D10</f>
        <v>494928</v>
      </c>
      <c r="E9" s="151">
        <f>E10</f>
        <v>16060</v>
      </c>
      <c r="F9" s="151">
        <f>D9+E9</f>
        <v>510988</v>
      </c>
    </row>
    <row r="10" spans="2:6" x14ac:dyDescent="0.25">
      <c r="B10" s="147" t="s">
        <v>128</v>
      </c>
      <c r="C10" s="147" t="s">
        <v>129</v>
      </c>
      <c r="D10" s="151">
        <f>D11+D12+D13+D14+D15+D54</f>
        <v>494928</v>
      </c>
      <c r="E10" s="151">
        <f>E11+E12+E13+E14+E15+E54</f>
        <v>16060</v>
      </c>
      <c r="F10" s="151">
        <f>F11+F12+F13+F14+F15+F54</f>
        <v>510988</v>
      </c>
    </row>
    <row r="11" spans="2:6" x14ac:dyDescent="0.25">
      <c r="B11" s="148" t="s">
        <v>52</v>
      </c>
      <c r="C11" s="148"/>
      <c r="D11" s="152">
        <f>D19+D23</f>
        <v>427354</v>
      </c>
      <c r="E11" s="152">
        <f t="shared" ref="E11:F11" si="1">E19+E23</f>
        <v>20621</v>
      </c>
      <c r="F11" s="152">
        <f t="shared" si="1"/>
        <v>447975</v>
      </c>
    </row>
    <row r="12" spans="2:6" x14ac:dyDescent="0.25">
      <c r="B12" s="148" t="s">
        <v>55</v>
      </c>
      <c r="C12" s="148"/>
      <c r="D12" s="152">
        <f>D27+D47</f>
        <v>1327.22</v>
      </c>
      <c r="E12" s="152">
        <f>E27+E47</f>
        <v>0</v>
      </c>
      <c r="F12" s="152">
        <f>F27+F47</f>
        <v>1327.22</v>
      </c>
    </row>
    <row r="13" spans="2:6" x14ac:dyDescent="0.25">
      <c r="B13" s="148" t="s">
        <v>57</v>
      </c>
      <c r="C13" s="148"/>
      <c r="D13" s="152">
        <f>D31+D51</f>
        <v>32956.380000000005</v>
      </c>
      <c r="E13" s="152">
        <f>E31+E51</f>
        <v>24679</v>
      </c>
      <c r="F13" s="152">
        <f>F31+F51</f>
        <v>57635.380000000005</v>
      </c>
    </row>
    <row r="14" spans="2:6" x14ac:dyDescent="0.25">
      <c r="B14" s="148" t="s">
        <v>59</v>
      </c>
      <c r="C14" s="148"/>
      <c r="D14" s="152">
        <f>D38</f>
        <v>1260.4000000000001</v>
      </c>
      <c r="E14" s="152">
        <f t="shared" ref="E14:F14" si="2">E38</f>
        <v>0</v>
      </c>
      <c r="F14" s="152">
        <f t="shared" si="2"/>
        <v>1260.4000000000001</v>
      </c>
    </row>
    <row r="15" spans="2:6" x14ac:dyDescent="0.25">
      <c r="B15" s="148" t="s">
        <v>61</v>
      </c>
      <c r="C15" s="148"/>
      <c r="D15" s="152">
        <f>D42</f>
        <v>30</v>
      </c>
      <c r="E15" s="152">
        <f t="shared" ref="E15:F15" si="3">E42</f>
        <v>0</v>
      </c>
      <c r="F15" s="152">
        <f t="shared" si="3"/>
        <v>30</v>
      </c>
    </row>
    <row r="16" spans="2:6" x14ac:dyDescent="0.25">
      <c r="B16" s="56" t="s">
        <v>40</v>
      </c>
      <c r="C16" s="56"/>
      <c r="D16" s="57">
        <f>D17+D45</f>
        <v>462928</v>
      </c>
      <c r="E16" s="57">
        <f>E17+E45</f>
        <v>45300</v>
      </c>
      <c r="F16" s="57">
        <f>D16+E16</f>
        <v>508228</v>
      </c>
    </row>
    <row r="17" spans="2:6" x14ac:dyDescent="0.25">
      <c r="B17" s="58" t="s">
        <v>41</v>
      </c>
      <c r="C17" s="58"/>
      <c r="D17" s="59">
        <f>D18+D26+D30+D37+D41</f>
        <v>461136</v>
      </c>
      <c r="E17" s="59">
        <f>E18+E26+E30+E37+E41</f>
        <v>45300</v>
      </c>
      <c r="F17" s="59">
        <f>D17+E17</f>
        <v>506436</v>
      </c>
    </row>
    <row r="18" spans="2:6" x14ac:dyDescent="0.25">
      <c r="B18" s="15" t="s">
        <v>52</v>
      </c>
      <c r="C18" s="15"/>
      <c r="D18" s="60">
        <f>D19+D23</f>
        <v>427354</v>
      </c>
      <c r="E18" s="60">
        <f>E19+E23</f>
        <v>20621</v>
      </c>
      <c r="F18" s="60">
        <f>F19+F23</f>
        <v>447975</v>
      </c>
    </row>
    <row r="19" spans="2:6" x14ac:dyDescent="0.25">
      <c r="B19" s="148" t="s">
        <v>53</v>
      </c>
      <c r="C19" s="148"/>
      <c r="D19" s="152">
        <v>427221</v>
      </c>
      <c r="E19" s="152">
        <f>E20</f>
        <v>20621</v>
      </c>
      <c r="F19" s="152">
        <f>D19+E19</f>
        <v>447842</v>
      </c>
    </row>
    <row r="20" spans="2:6" x14ac:dyDescent="0.25">
      <c r="B20" s="14" t="s">
        <v>2</v>
      </c>
      <c r="C20" s="14" t="s">
        <v>3</v>
      </c>
      <c r="D20" s="42">
        <v>427221</v>
      </c>
      <c r="E20" s="42">
        <f>E21+E22</f>
        <v>20621</v>
      </c>
      <c r="F20" s="42">
        <f>D20+E20</f>
        <v>447842</v>
      </c>
    </row>
    <row r="21" spans="2:6" x14ac:dyDescent="0.25">
      <c r="B21" s="16" t="s">
        <v>12</v>
      </c>
      <c r="C21" s="16" t="s">
        <v>13</v>
      </c>
      <c r="D21" s="40">
        <v>384076</v>
      </c>
      <c r="E21" s="40">
        <v>22409</v>
      </c>
      <c r="F21" s="40">
        <f>D21+E21</f>
        <v>406485</v>
      </c>
    </row>
    <row r="22" spans="2:6" x14ac:dyDescent="0.25">
      <c r="B22" s="16" t="s">
        <v>4</v>
      </c>
      <c r="C22" s="16" t="s">
        <v>5</v>
      </c>
      <c r="D22" s="40">
        <v>43145</v>
      </c>
      <c r="E22" s="40">
        <v>-1788</v>
      </c>
      <c r="F22" s="40">
        <f>D22+E22</f>
        <v>41357</v>
      </c>
    </row>
    <row r="23" spans="2:6" x14ac:dyDescent="0.25">
      <c r="B23" s="148" t="s">
        <v>54</v>
      </c>
      <c r="C23" s="148"/>
      <c r="D23" s="152">
        <v>133</v>
      </c>
      <c r="E23" s="152">
        <f>E24</f>
        <v>0</v>
      </c>
      <c r="F23" s="152">
        <f>D23+E23</f>
        <v>133</v>
      </c>
    </row>
    <row r="24" spans="2:6" x14ac:dyDescent="0.25">
      <c r="B24" s="14" t="s">
        <v>2</v>
      </c>
      <c r="C24" s="14" t="s">
        <v>3</v>
      </c>
      <c r="D24" s="42">
        <v>133</v>
      </c>
      <c r="E24" s="42">
        <f>E25</f>
        <v>0</v>
      </c>
      <c r="F24" s="42">
        <f>D24+E24</f>
        <v>133</v>
      </c>
    </row>
    <row r="25" spans="2:6" x14ac:dyDescent="0.25">
      <c r="B25" s="16" t="s">
        <v>4</v>
      </c>
      <c r="C25" s="16" t="s">
        <v>5</v>
      </c>
      <c r="D25" s="40">
        <v>133</v>
      </c>
      <c r="E25" s="40">
        <v>0</v>
      </c>
      <c r="F25" s="40">
        <f>D25+E25</f>
        <v>133</v>
      </c>
    </row>
    <row r="26" spans="2:6" x14ac:dyDescent="0.25">
      <c r="B26" s="15" t="s">
        <v>55</v>
      </c>
      <c r="C26" s="15"/>
      <c r="D26" s="60">
        <f>D27</f>
        <v>663.61</v>
      </c>
      <c r="E26" s="60">
        <f>E27</f>
        <v>0</v>
      </c>
      <c r="F26" s="60">
        <f>F27</f>
        <v>663.61</v>
      </c>
    </row>
    <row r="27" spans="2:6" x14ac:dyDescent="0.25">
      <c r="B27" s="148" t="s">
        <v>56</v>
      </c>
      <c r="C27" s="148"/>
      <c r="D27" s="152">
        <v>663.61</v>
      </c>
      <c r="E27" s="152">
        <f>E28</f>
        <v>0</v>
      </c>
      <c r="F27" s="152">
        <f>F28</f>
        <v>663.61</v>
      </c>
    </row>
    <row r="28" spans="2:6" x14ac:dyDescent="0.25">
      <c r="B28" s="14" t="s">
        <v>2</v>
      </c>
      <c r="C28" s="14" t="s">
        <v>3</v>
      </c>
      <c r="D28" s="42">
        <v>663.61</v>
      </c>
      <c r="E28" s="42">
        <f>E29</f>
        <v>0</v>
      </c>
      <c r="F28" s="42">
        <f>D28+E28</f>
        <v>663.61</v>
      </c>
    </row>
    <row r="29" spans="2:6" x14ac:dyDescent="0.25">
      <c r="B29" s="16" t="s">
        <v>4</v>
      </c>
      <c r="C29" s="16" t="s">
        <v>5</v>
      </c>
      <c r="D29" s="40">
        <v>663.61</v>
      </c>
      <c r="E29" s="40">
        <v>0</v>
      </c>
      <c r="F29" s="40">
        <f>D29+E29</f>
        <v>663.61</v>
      </c>
    </row>
    <row r="30" spans="2:6" x14ac:dyDescent="0.25">
      <c r="B30" s="15" t="s">
        <v>57</v>
      </c>
      <c r="C30" s="15"/>
      <c r="D30" s="60">
        <f>D31</f>
        <v>31827.99</v>
      </c>
      <c r="E30" s="60">
        <f>E31</f>
        <v>24679</v>
      </c>
      <c r="F30" s="60">
        <f>D30+E30</f>
        <v>56506.990000000005</v>
      </c>
    </row>
    <row r="31" spans="2:6" x14ac:dyDescent="0.25">
      <c r="B31" s="148" t="s">
        <v>58</v>
      </c>
      <c r="C31" s="148"/>
      <c r="D31" s="152">
        <v>31827.99</v>
      </c>
      <c r="E31" s="152">
        <f>E32</f>
        <v>24679</v>
      </c>
      <c r="F31" s="152">
        <f>D31+E31</f>
        <v>56506.990000000005</v>
      </c>
    </row>
    <row r="32" spans="2:6" x14ac:dyDescent="0.25">
      <c r="B32" s="14" t="s">
        <v>2</v>
      </c>
      <c r="C32" s="14" t="s">
        <v>3</v>
      </c>
      <c r="D32" s="42">
        <v>31827.99</v>
      </c>
      <c r="E32" s="42">
        <f>E33+E34+E35+E36</f>
        <v>24679</v>
      </c>
      <c r="F32" s="42">
        <f>D32+E32</f>
        <v>56506.990000000005</v>
      </c>
    </row>
    <row r="33" spans="2:6" x14ac:dyDescent="0.25">
      <c r="B33" s="16" t="s">
        <v>12</v>
      </c>
      <c r="C33" s="16" t="s">
        <v>13</v>
      </c>
      <c r="D33" s="40">
        <v>0</v>
      </c>
      <c r="E33" s="153">
        <v>22175</v>
      </c>
      <c r="F33" s="153">
        <f>D33+E33</f>
        <v>22175</v>
      </c>
    </row>
    <row r="34" spans="2:6" x14ac:dyDescent="0.25">
      <c r="B34" s="16" t="s">
        <v>4</v>
      </c>
      <c r="C34" s="16" t="s">
        <v>5</v>
      </c>
      <c r="D34" s="40">
        <v>31190.99</v>
      </c>
      <c r="E34" s="40">
        <v>2200</v>
      </c>
      <c r="F34" s="40">
        <f>D34+E34</f>
        <v>33390.990000000005</v>
      </c>
    </row>
    <row r="35" spans="2:6" x14ac:dyDescent="0.25">
      <c r="B35" s="16" t="s">
        <v>14</v>
      </c>
      <c r="C35" s="16" t="s">
        <v>15</v>
      </c>
      <c r="D35" s="40">
        <v>571</v>
      </c>
      <c r="E35" s="40">
        <v>304</v>
      </c>
      <c r="F35" s="40">
        <f>D35+E35</f>
        <v>875</v>
      </c>
    </row>
    <row r="36" spans="2:6" x14ac:dyDescent="0.25">
      <c r="B36" s="16" t="s">
        <v>6</v>
      </c>
      <c r="C36" s="16" t="s">
        <v>130</v>
      </c>
      <c r="D36" s="40">
        <v>66</v>
      </c>
      <c r="E36" s="40">
        <v>0</v>
      </c>
      <c r="F36" s="40">
        <f>D36+E36</f>
        <v>66</v>
      </c>
    </row>
    <row r="37" spans="2:6" x14ac:dyDescent="0.25">
      <c r="B37" s="15" t="s">
        <v>59</v>
      </c>
      <c r="C37" s="15"/>
      <c r="D37" s="60">
        <f>D38</f>
        <v>1260.4000000000001</v>
      </c>
      <c r="E37" s="60">
        <f>E38</f>
        <v>0</v>
      </c>
      <c r="F37" s="60">
        <f>D37+E37</f>
        <v>1260.4000000000001</v>
      </c>
    </row>
    <row r="38" spans="2:6" x14ac:dyDescent="0.25">
      <c r="B38" s="148" t="s">
        <v>60</v>
      </c>
      <c r="C38" s="148"/>
      <c r="D38" s="152">
        <v>1260.4000000000001</v>
      </c>
      <c r="E38" s="152">
        <f>E39</f>
        <v>0</v>
      </c>
      <c r="F38" s="152">
        <f>D38+E38</f>
        <v>1260.4000000000001</v>
      </c>
    </row>
    <row r="39" spans="2:6" x14ac:dyDescent="0.25">
      <c r="B39" s="14" t="s">
        <v>2</v>
      </c>
      <c r="C39" s="14" t="s">
        <v>3</v>
      </c>
      <c r="D39" s="42">
        <v>1260.4000000000001</v>
      </c>
      <c r="E39" s="42">
        <f>E40</f>
        <v>0</v>
      </c>
      <c r="F39" s="42">
        <f>D39+E39</f>
        <v>1260.4000000000001</v>
      </c>
    </row>
    <row r="40" spans="2:6" x14ac:dyDescent="0.25">
      <c r="B40" s="16" t="s">
        <v>4</v>
      </c>
      <c r="C40" s="16" t="s">
        <v>5</v>
      </c>
      <c r="D40" s="40">
        <v>1260.4000000000001</v>
      </c>
      <c r="E40" s="40">
        <v>0</v>
      </c>
      <c r="F40" s="40">
        <f>D40+E40</f>
        <v>1260.4000000000001</v>
      </c>
    </row>
    <row r="41" spans="2:6" x14ac:dyDescent="0.25">
      <c r="B41" s="15" t="s">
        <v>61</v>
      </c>
      <c r="C41" s="15"/>
      <c r="D41" s="60">
        <f>D42</f>
        <v>30</v>
      </c>
      <c r="E41" s="60">
        <f>E42</f>
        <v>0</v>
      </c>
      <c r="F41" s="60">
        <f>D41+E41</f>
        <v>30</v>
      </c>
    </row>
    <row r="42" spans="2:6" x14ac:dyDescent="0.25">
      <c r="B42" s="148" t="s">
        <v>62</v>
      </c>
      <c r="C42" s="148"/>
      <c r="D42" s="152">
        <v>30</v>
      </c>
      <c r="E42" s="152">
        <f>E43</f>
        <v>0</v>
      </c>
      <c r="F42" s="152">
        <f>D42+E42</f>
        <v>30</v>
      </c>
    </row>
    <row r="43" spans="2:6" x14ac:dyDescent="0.25">
      <c r="B43" s="14" t="s">
        <v>2</v>
      </c>
      <c r="C43" s="14" t="s">
        <v>3</v>
      </c>
      <c r="D43" s="42">
        <v>30</v>
      </c>
      <c r="E43" s="42">
        <f>E44</f>
        <v>0</v>
      </c>
      <c r="F43" s="42">
        <f>D43+E43</f>
        <v>30</v>
      </c>
    </row>
    <row r="44" spans="2:6" x14ac:dyDescent="0.25">
      <c r="B44" s="16" t="s">
        <v>4</v>
      </c>
      <c r="C44" s="16" t="s">
        <v>5</v>
      </c>
      <c r="D44" s="40">
        <v>30</v>
      </c>
      <c r="E44" s="40">
        <v>0</v>
      </c>
      <c r="F44" s="40">
        <f>D44+E44</f>
        <v>30</v>
      </c>
    </row>
    <row r="45" spans="2:6" x14ac:dyDescent="0.25">
      <c r="B45" s="58" t="s">
        <v>42</v>
      </c>
      <c r="C45" s="58"/>
      <c r="D45" s="59">
        <f>D46+D50</f>
        <v>1792</v>
      </c>
      <c r="E45" s="59">
        <f>E46+E50</f>
        <v>0</v>
      </c>
      <c r="F45" s="59">
        <f>D45+E45</f>
        <v>1792</v>
      </c>
    </row>
    <row r="46" spans="2:6" x14ac:dyDescent="0.25">
      <c r="B46" s="15" t="s">
        <v>55</v>
      </c>
      <c r="C46" s="15"/>
      <c r="D46" s="60">
        <f>D47</f>
        <v>663.61</v>
      </c>
      <c r="E46" s="60">
        <f>E47</f>
        <v>0</v>
      </c>
      <c r="F46" s="60">
        <f>D46+E46</f>
        <v>663.61</v>
      </c>
    </row>
    <row r="47" spans="2:6" x14ac:dyDescent="0.25">
      <c r="B47" s="148" t="s">
        <v>56</v>
      </c>
      <c r="C47" s="148"/>
      <c r="D47" s="152">
        <v>663.61</v>
      </c>
      <c r="E47" s="152">
        <f>E48</f>
        <v>0</v>
      </c>
      <c r="F47" s="152">
        <f>D47+E47</f>
        <v>663.61</v>
      </c>
    </row>
    <row r="48" spans="2:6" x14ac:dyDescent="0.25">
      <c r="B48" s="14" t="s">
        <v>8</v>
      </c>
      <c r="C48" s="14" t="s">
        <v>9</v>
      </c>
      <c r="D48" s="42">
        <v>663.61</v>
      </c>
      <c r="E48" s="42">
        <f>E49</f>
        <v>0</v>
      </c>
      <c r="F48" s="42">
        <f>D48+E48</f>
        <v>663.61</v>
      </c>
    </row>
    <row r="49" spans="2:6" x14ac:dyDescent="0.25">
      <c r="B49" s="16" t="s">
        <v>10</v>
      </c>
      <c r="C49" s="16" t="s">
        <v>11</v>
      </c>
      <c r="D49" s="40">
        <v>663.61</v>
      </c>
      <c r="E49" s="40">
        <v>0</v>
      </c>
      <c r="F49" s="40">
        <f>D49+E49</f>
        <v>663.61</v>
      </c>
    </row>
    <row r="50" spans="2:6" x14ac:dyDescent="0.25">
      <c r="B50" s="15" t="s">
        <v>57</v>
      </c>
      <c r="C50" s="15"/>
      <c r="D50" s="60">
        <f>D51</f>
        <v>1128.3900000000001</v>
      </c>
      <c r="E50" s="60">
        <f>E51</f>
        <v>0</v>
      </c>
      <c r="F50" s="60">
        <f>D50+E50</f>
        <v>1128.3900000000001</v>
      </c>
    </row>
    <row r="51" spans="2:6" x14ac:dyDescent="0.25">
      <c r="B51" s="148" t="s">
        <v>58</v>
      </c>
      <c r="C51" s="148"/>
      <c r="D51" s="152">
        <v>1128.3900000000001</v>
      </c>
      <c r="E51" s="152">
        <f>E52</f>
        <v>0</v>
      </c>
      <c r="F51" s="152">
        <f>D51+E51</f>
        <v>1128.3900000000001</v>
      </c>
    </row>
    <row r="52" spans="2:6" x14ac:dyDescent="0.25">
      <c r="B52" s="14" t="s">
        <v>8</v>
      </c>
      <c r="C52" s="14" t="s">
        <v>9</v>
      </c>
      <c r="D52" s="42">
        <v>1128.3900000000001</v>
      </c>
      <c r="E52" s="42">
        <f>E53</f>
        <v>0</v>
      </c>
      <c r="F52" s="42">
        <f>D52+E52</f>
        <v>1128.3900000000001</v>
      </c>
    </row>
    <row r="53" spans="2:6" x14ac:dyDescent="0.25">
      <c r="B53" s="16" t="s">
        <v>10</v>
      </c>
      <c r="C53" s="16" t="s">
        <v>11</v>
      </c>
      <c r="D53" s="40">
        <v>1128.3900000000001</v>
      </c>
      <c r="E53" s="40">
        <v>0</v>
      </c>
      <c r="F53" s="40">
        <f>D53+E53</f>
        <v>1128.3900000000001</v>
      </c>
    </row>
    <row r="54" spans="2:6" x14ac:dyDescent="0.25">
      <c r="B54" s="148" t="s">
        <v>52</v>
      </c>
      <c r="C54" s="148"/>
      <c r="D54" s="152">
        <f t="shared" ref="D54:F54" si="4">D59</f>
        <v>32000</v>
      </c>
      <c r="E54" s="152">
        <f t="shared" si="4"/>
        <v>-29240</v>
      </c>
      <c r="F54" s="152">
        <f t="shared" si="4"/>
        <v>2760</v>
      </c>
    </row>
    <row r="55" spans="2:6" x14ac:dyDescent="0.25">
      <c r="B55" s="148" t="s">
        <v>133</v>
      </c>
      <c r="C55" s="148"/>
      <c r="D55" s="152">
        <f>D56</f>
        <v>32000</v>
      </c>
      <c r="E55" s="152">
        <f t="shared" ref="E55:F55" si="5">E56</f>
        <v>-29240</v>
      </c>
      <c r="F55" s="152">
        <f t="shared" si="5"/>
        <v>2760</v>
      </c>
    </row>
    <row r="56" spans="2:6" x14ac:dyDescent="0.25">
      <c r="B56" s="56" t="s">
        <v>131</v>
      </c>
      <c r="C56" s="56"/>
      <c r="D56" s="57">
        <v>32000</v>
      </c>
      <c r="E56" s="57">
        <f>E57</f>
        <v>-29240</v>
      </c>
      <c r="F56" s="57">
        <f>D56+E56</f>
        <v>2760</v>
      </c>
    </row>
    <row r="57" spans="2:6" x14ac:dyDescent="0.25">
      <c r="B57" s="58" t="s">
        <v>132</v>
      </c>
      <c r="C57" s="58"/>
      <c r="D57" s="59">
        <v>32000</v>
      </c>
      <c r="E57" s="59">
        <f>E58</f>
        <v>-29240</v>
      </c>
      <c r="F57" s="59">
        <f>D57+E57</f>
        <v>2760</v>
      </c>
    </row>
    <row r="58" spans="2:6" x14ac:dyDescent="0.25">
      <c r="B58" s="15" t="s">
        <v>52</v>
      </c>
      <c r="C58" s="15"/>
      <c r="D58" s="60">
        <v>32000</v>
      </c>
      <c r="E58" s="60">
        <f>E59</f>
        <v>-29240</v>
      </c>
      <c r="F58" s="60">
        <f>D58+E58</f>
        <v>2760</v>
      </c>
    </row>
    <row r="59" spans="2:6" x14ac:dyDescent="0.25">
      <c r="B59" s="148" t="s">
        <v>53</v>
      </c>
      <c r="C59" s="148"/>
      <c r="D59" s="152">
        <v>32000</v>
      </c>
      <c r="E59" s="152">
        <f>E60</f>
        <v>-29240</v>
      </c>
      <c r="F59" s="152">
        <f>D59+E59</f>
        <v>2760</v>
      </c>
    </row>
    <row r="60" spans="2:6" x14ac:dyDescent="0.25">
      <c r="B60" s="14" t="s">
        <v>93</v>
      </c>
      <c r="C60" s="14" t="s">
        <v>94</v>
      </c>
      <c r="D60" s="42">
        <v>32000</v>
      </c>
      <c r="E60" s="42">
        <f>E61</f>
        <v>-29240</v>
      </c>
      <c r="F60" s="42">
        <f>D60+E60</f>
        <v>2760</v>
      </c>
    </row>
    <row r="61" spans="2:6" x14ac:dyDescent="0.25">
      <c r="B61" s="16" t="s">
        <v>95</v>
      </c>
      <c r="C61" s="16" t="s">
        <v>96</v>
      </c>
      <c r="D61" s="40">
        <v>32000</v>
      </c>
      <c r="E61" s="40">
        <v>-29240</v>
      </c>
      <c r="F61" s="40">
        <f>D61+E61</f>
        <v>2760</v>
      </c>
    </row>
    <row r="62" spans="2:6" x14ac:dyDescent="0.25">
      <c r="B62" s="101"/>
      <c r="C62" s="102"/>
      <c r="D62" s="103"/>
    </row>
    <row r="63" spans="2:6" x14ac:dyDescent="0.25">
      <c r="D63" s="78"/>
      <c r="E63" s="78"/>
      <c r="F63" s="78"/>
    </row>
    <row r="64" spans="2:6" x14ac:dyDescent="0.25">
      <c r="B64" s="139" t="s">
        <v>36</v>
      </c>
      <c r="C64" s="139"/>
      <c r="D64" s="139"/>
      <c r="E64" s="139"/>
      <c r="F64" s="139"/>
    </row>
    <row r="65" spans="1:6" x14ac:dyDescent="0.25">
      <c r="B65" s="134" t="s">
        <v>134</v>
      </c>
      <c r="C65" s="134"/>
      <c r="D65" s="134"/>
      <c r="E65" s="134"/>
      <c r="F65" s="134"/>
    </row>
    <row r="66" spans="1:6" x14ac:dyDescent="0.25">
      <c r="B66" s="134" t="s">
        <v>135</v>
      </c>
      <c r="C66" s="134"/>
      <c r="D66" s="134"/>
      <c r="E66" s="134"/>
      <c r="F66" s="134"/>
    </row>
    <row r="67" spans="1:6" x14ac:dyDescent="0.25">
      <c r="B67" s="134" t="s">
        <v>112</v>
      </c>
      <c r="C67" s="134"/>
      <c r="D67" s="134"/>
      <c r="E67" s="134"/>
      <c r="F67" s="134"/>
    </row>
    <row r="68" spans="1:6" x14ac:dyDescent="0.25">
      <c r="B68" s="112"/>
      <c r="C68" s="112"/>
      <c r="D68" s="112"/>
      <c r="E68" s="112"/>
      <c r="F68" s="112"/>
    </row>
    <row r="69" spans="1:6" x14ac:dyDescent="0.25">
      <c r="A69" s="107"/>
      <c r="B69" s="139" t="s">
        <v>43</v>
      </c>
      <c r="C69" s="139"/>
      <c r="D69" s="139"/>
      <c r="E69" s="139"/>
      <c r="F69" s="139"/>
    </row>
    <row r="70" spans="1:6" x14ac:dyDescent="0.25">
      <c r="A70" s="100"/>
      <c r="B70" s="134" t="s">
        <v>97</v>
      </c>
      <c r="C70" s="134"/>
      <c r="D70" s="134"/>
      <c r="E70" s="134"/>
      <c r="F70"/>
    </row>
    <row r="71" spans="1:6" x14ac:dyDescent="0.25">
      <c r="A71" s="134"/>
      <c r="B71" s="134"/>
      <c r="C71" s="134"/>
      <c r="D71" s="134"/>
      <c r="E71" s="134"/>
      <c r="F71"/>
    </row>
    <row r="72" spans="1:6" ht="21.75" customHeight="1" x14ac:dyDescent="0.25">
      <c r="A72" s="107"/>
      <c r="B72" s="139" t="s">
        <v>92</v>
      </c>
      <c r="C72" s="139"/>
      <c r="D72" s="139"/>
      <c r="E72" s="139"/>
      <c r="F72" s="139"/>
    </row>
    <row r="73" spans="1:6" ht="15.75" customHeight="1" x14ac:dyDescent="0.25">
      <c r="A73" s="100"/>
      <c r="B73" s="143" t="s">
        <v>113</v>
      </c>
      <c r="C73" s="143"/>
      <c r="D73" s="143"/>
      <c r="E73" s="143"/>
      <c r="F73" s="143"/>
    </row>
    <row r="74" spans="1:6" x14ac:dyDescent="0.25">
      <c r="A74" s="112"/>
      <c r="B74" s="143" t="s">
        <v>136</v>
      </c>
      <c r="C74" s="143"/>
      <c r="D74" s="143"/>
      <c r="E74" s="143"/>
      <c r="F74" s="143"/>
    </row>
    <row r="75" spans="1:6" x14ac:dyDescent="0.25">
      <c r="A75" s="112"/>
      <c r="B75" s="134"/>
      <c r="C75" s="134"/>
      <c r="D75" s="134"/>
      <c r="E75" s="134"/>
      <c r="F75"/>
    </row>
    <row r="76" spans="1:6" x14ac:dyDescent="0.25">
      <c r="B76" s="139" t="s">
        <v>98</v>
      </c>
      <c r="C76" s="139"/>
      <c r="D76" s="139"/>
      <c r="E76" s="139"/>
      <c r="F76" s="139"/>
    </row>
    <row r="77" spans="1:6" x14ac:dyDescent="0.25">
      <c r="B77" s="139"/>
      <c r="C77" s="139"/>
      <c r="D77" s="139"/>
      <c r="E77" s="139"/>
      <c r="F77" s="139"/>
    </row>
    <row r="78" spans="1:6" x14ac:dyDescent="0.25">
      <c r="B78" s="134" t="s">
        <v>137</v>
      </c>
      <c r="C78" s="134"/>
      <c r="D78" s="134"/>
      <c r="E78" s="134"/>
      <c r="F78" s="134"/>
    </row>
    <row r="79" spans="1:6" x14ac:dyDescent="0.25">
      <c r="B79" s="33"/>
      <c r="C79" s="33"/>
    </row>
    <row r="80" spans="1:6" x14ac:dyDescent="0.25">
      <c r="B80" s="37" t="s">
        <v>37</v>
      </c>
      <c r="C80" s="38"/>
    </row>
    <row r="81" spans="2:6" x14ac:dyDescent="0.25">
      <c r="B81" s="141" t="s">
        <v>157</v>
      </c>
      <c r="C81" s="141"/>
      <c r="D81" s="141"/>
      <c r="E81" s="141"/>
      <c r="F81" s="141"/>
    </row>
    <row r="82" spans="2:6" x14ac:dyDescent="0.25">
      <c r="B82" s="140" t="s">
        <v>138</v>
      </c>
      <c r="C82" s="140"/>
      <c r="D82" s="140"/>
      <c r="E82" s="140"/>
      <c r="F82" s="140"/>
    </row>
    <row r="83" spans="2:6" x14ac:dyDescent="0.25">
      <c r="B83" s="79"/>
      <c r="C83" s="79"/>
      <c r="D83" s="79"/>
      <c r="E83" s="79"/>
      <c r="F83" s="79"/>
    </row>
    <row r="84" spans="2:6" x14ac:dyDescent="0.25">
      <c r="B84" s="141" t="s">
        <v>99</v>
      </c>
      <c r="C84" s="141"/>
      <c r="D84" s="141"/>
      <c r="E84" s="141"/>
      <c r="F84" s="141"/>
    </row>
    <row r="85" spans="2:6" x14ac:dyDescent="0.25">
      <c r="B85" s="111"/>
      <c r="C85" s="111"/>
      <c r="D85" s="111"/>
      <c r="E85" s="111"/>
      <c r="F85" s="111"/>
    </row>
    <row r="86" spans="2:6" x14ac:dyDescent="0.25">
      <c r="B86" s="79"/>
      <c r="C86" s="79"/>
      <c r="D86" s="79"/>
      <c r="E86" s="79"/>
      <c r="F86" s="79"/>
    </row>
    <row r="87" spans="2:6" x14ac:dyDescent="0.25">
      <c r="B87" s="8" t="s">
        <v>139</v>
      </c>
      <c r="C87" s="8"/>
      <c r="E87" s="135" t="s">
        <v>114</v>
      </c>
      <c r="F87" s="135"/>
    </row>
    <row r="88" spans="2:6" x14ac:dyDescent="0.25">
      <c r="B88" s="8" t="s">
        <v>158</v>
      </c>
      <c r="C88" s="8"/>
      <c r="E88" s="136"/>
      <c r="F88" s="136"/>
    </row>
    <row r="89" spans="2:6" x14ac:dyDescent="0.25">
      <c r="B89" s="8" t="s">
        <v>140</v>
      </c>
      <c r="C89" s="8"/>
      <c r="E89" s="137" t="s">
        <v>115</v>
      </c>
      <c r="F89" s="137"/>
    </row>
    <row r="90" spans="2:6" x14ac:dyDescent="0.25">
      <c r="B90" s="8"/>
      <c r="C90" s="8"/>
      <c r="D90" s="142"/>
      <c r="E90" s="142"/>
      <c r="F90" s="142"/>
    </row>
  </sheetData>
  <mergeCells count="23">
    <mergeCell ref="D90:F90"/>
    <mergeCell ref="B73:F73"/>
    <mergeCell ref="B74:F74"/>
    <mergeCell ref="B75:E75"/>
    <mergeCell ref="B78:F78"/>
    <mergeCell ref="E87:F87"/>
    <mergeCell ref="B76:F77"/>
    <mergeCell ref="B82:F82"/>
    <mergeCell ref="B84:F84"/>
    <mergeCell ref="E88:F88"/>
    <mergeCell ref="E89:F89"/>
    <mergeCell ref="B70:E70"/>
    <mergeCell ref="A71:E71"/>
    <mergeCell ref="B81:F81"/>
    <mergeCell ref="B72:F72"/>
    <mergeCell ref="B3:F3"/>
    <mergeCell ref="B5:F5"/>
    <mergeCell ref="B4:F4"/>
    <mergeCell ref="B65:F65"/>
    <mergeCell ref="B67:F67"/>
    <mergeCell ref="B64:F64"/>
    <mergeCell ref="B66:F66"/>
    <mergeCell ref="B69:F69"/>
  </mergeCells>
  <pageMargins left="0.39370078740157483" right="0.19685039370078741" top="0.39370078740157483" bottom="0.62992125984251968" header="0.39370078740157483" footer="0.39370078740157483"/>
  <pageSetup paperSize="9" scale="79" firstPageNumber="4" orientation="portrait" useFirstPageNumber="1" verticalDpi="4294967295" r:id="rId1"/>
  <headerFooter alignWithMargins="0">
    <oddFooter>&amp;C&amp;"Arial,Regular"&amp;8&amp;P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9:E34"/>
  <sheetViews>
    <sheetView workbookViewId="0">
      <selection activeCell="G28" sqref="G28"/>
    </sheetView>
  </sheetViews>
  <sheetFormatPr defaultRowHeight="15" x14ac:dyDescent="0.25"/>
  <sheetData>
    <row r="29" spans="1:5" x14ac:dyDescent="0.25">
      <c r="A29" s="8"/>
      <c r="B29" s="8"/>
      <c r="C29" s="8"/>
      <c r="D29" s="28"/>
      <c r="E29" s="28"/>
    </row>
    <row r="30" spans="1:5" x14ac:dyDescent="0.25">
      <c r="A30" s="8"/>
      <c r="B30" s="8"/>
      <c r="C30" s="8"/>
      <c r="D30" s="142"/>
      <c r="E30" s="142"/>
    </row>
    <row r="31" spans="1:5" x14ac:dyDescent="0.25">
      <c r="A31" s="8"/>
      <c r="B31" s="8"/>
      <c r="C31" s="13"/>
      <c r="D31" s="138"/>
      <c r="E31" s="138"/>
    </row>
    <row r="32" spans="1:5" x14ac:dyDescent="0.25">
      <c r="A32" s="8"/>
      <c r="B32" s="8"/>
      <c r="C32" s="13"/>
      <c r="D32" s="138"/>
      <c r="E32" s="138"/>
    </row>
    <row r="33" spans="1:5" x14ac:dyDescent="0.25">
      <c r="A33" s="24"/>
      <c r="B33" s="24"/>
      <c r="C33" s="28"/>
      <c r="D33" s="28"/>
      <c r="E33" s="28"/>
    </row>
    <row r="34" spans="1:5" x14ac:dyDescent="0.25">
      <c r="A34" s="38"/>
      <c r="B34" s="38"/>
      <c r="C34" s="28"/>
      <c r="D34" s="28"/>
      <c r="E34" s="28"/>
    </row>
  </sheetData>
  <mergeCells count="3">
    <mergeCell ref="D31:E31"/>
    <mergeCell ref="D30:E30"/>
    <mergeCell ref="D32:E3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Radni listovi</vt:lpstr>
      </vt:variant>
      <vt:variant>
        <vt:i4>3</vt:i4>
      </vt:variant>
    </vt:vector>
  </HeadingPairs>
  <TitlesOfParts>
    <vt:vector size="3" baseType="lpstr">
      <vt:lpstr>opći dio 2025 - 2027.</vt:lpstr>
      <vt:lpstr>posebni dio 2025. - 2027.</vt:lpstr>
      <vt:lpstr>List1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Marina</dc:creator>
  <cp:lastModifiedBy>User</cp:lastModifiedBy>
  <cp:lastPrinted>2025-07-21T11:22:20Z</cp:lastPrinted>
  <dcterms:created xsi:type="dcterms:W3CDTF">2018-11-10T13:21:05Z</dcterms:created>
  <dcterms:modified xsi:type="dcterms:W3CDTF">2025-07-21T11:32:14Z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